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MB\LICITAÇÕES\2022\PROC 8059-2022 PAVIM RUAS 11 E 10 MAITINGA\DLC\"/>
    </mc:Choice>
  </mc:AlternateContent>
  <bookViews>
    <workbookView xWindow="0" yWindow="0" windowWidth="28800" windowHeight="12435" tabRatio="925"/>
  </bookViews>
  <sheets>
    <sheet name="PLANILHA" sheetId="1" r:id="rId1"/>
    <sheet name="CRONOGRAMA" sheetId="1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PLANILHA!$D$1:$D$67</definedName>
    <definedName name="_xlnm.Print_Area" localSheetId="1">CRONOGRAMA!$A$1:$AA$27</definedName>
    <definedName name="_xlnm.Print_Area" localSheetId="0">PLANILHA!$A$2:$F$61</definedName>
    <definedName name="BDI.Opcao" hidden="1">[1]DADOS!$F$18</definedName>
    <definedName name="BDI.TipoObra" hidden="1">[1]BDI!$A$138:$A$146</definedName>
    <definedName name="CONCATENAR">CONCATENATE(#REF!," ",#REF!)</definedName>
    <definedName name="Dados.Lista.BDI">[2]DADOS!$T$37:$X$37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OFFSET([3]Cotações!$B$25,0,0):OFFSET([3]Cotações!$H$29,-1,0)</definedName>
    <definedName name="Import.Apelido" hidden="1">[1]DADOS!$F$16</definedName>
    <definedName name="Import.DescLote" hidden="1">[1]DADOS!$F$17</definedName>
    <definedName name="Import.Desoneracao" hidden="1">OFFSET([1]DADOS!$G$18,0,-1)</definedName>
    <definedName name="Import.Município" hidden="1">[1]DADOS!$F$6</definedName>
    <definedName name="INDICES">[3]Cotações!$B$22:OFFSET([3]Cotações!$I$24,-1,0)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COUNTA([3]Relatórios!$A$1:$A$65536)-2</definedName>
    <definedName name="NumerEmpresa">3</definedName>
    <definedName name="NumerIndice">1</definedName>
    <definedName name="Objeto">"Referência"</definedName>
    <definedName name="PO.CustoUnitario">ROUND([4]Planilha!$P1,15-13*[4]Planilha!#REF!)</definedName>
    <definedName name="PO.PrecoUnitario">[4]Planilha!$R1</definedName>
    <definedName name="PO.Quantidade">ROUND([4]Planilha!$O1,15-13*[4]Planilha!#REF!)</definedName>
    <definedName name="RelatoriosFontes">OFFSET([3]Relatórios!$A$5,1,0,NRELATORIOS)</definedName>
    <definedName name="SENHAGT" hidden="1">"PM2CAIXA"</definedName>
    <definedName name="SomaAgrup">SUMIF(OFFSET([4]Planilha!$A1,1,0,[4]Planilha!$B1),"S",OFFSET([4]Planilha!A1,1,0,[4]Planilha!$B1))</definedName>
    <definedName name="TipoOrçamento">"LICITADO"</definedName>
    <definedName name="_xlnm.Print_Titles" localSheetId="0">PLANILHA!$A:$F,PLANILHA!$2:$13</definedName>
    <definedName name="VTOTAL1">ROUND(PO.Quantidade*PO.PrecoUnitario,15-13*[4]Planilha!$X$7)</definedName>
  </definedNames>
  <calcPr calcId="152511" fullPrecision="0"/>
</workbook>
</file>

<file path=xl/calcChain.xml><?xml version="1.0" encoding="utf-8"?>
<calcChain xmlns="http://schemas.openxmlformats.org/spreadsheetml/2006/main">
  <c r="AA20" i="12" l="1"/>
  <c r="AA17" i="12"/>
  <c r="AA14" i="12"/>
  <c r="F60" i="1"/>
  <c r="F47" i="1" l="1"/>
  <c r="F52" i="1"/>
  <c r="F48" i="1"/>
  <c r="F49" i="1" l="1"/>
  <c r="G22" i="12" s="1"/>
  <c r="F36" i="1"/>
  <c r="F15" i="1"/>
  <c r="Y22" i="12" l="1"/>
  <c r="F53" i="1"/>
  <c r="F16" i="1" l="1"/>
  <c r="F54" i="1"/>
  <c r="F55" i="1" l="1"/>
  <c r="F17" i="1"/>
  <c r="F37" i="1" l="1"/>
  <c r="F18" i="1"/>
  <c r="F56" i="1"/>
  <c r="F38" i="1" l="1"/>
  <c r="F19" i="1"/>
  <c r="AA11" i="12" l="1"/>
  <c r="F39" i="1"/>
  <c r="S13" i="12" l="1"/>
  <c r="G13" i="12"/>
  <c r="E13" i="12"/>
  <c r="U13" i="12"/>
  <c r="Y13" i="12"/>
  <c r="Y27" i="12" s="1"/>
  <c r="Q13" i="12"/>
  <c r="O13" i="12"/>
  <c r="W13" i="12"/>
  <c r="C13" i="12"/>
  <c r="F57" i="1"/>
  <c r="F40" i="1"/>
  <c r="AA23" i="12" l="1"/>
  <c r="G25" i="12" s="1"/>
  <c r="F41" i="1"/>
  <c r="Q25" i="12" l="1"/>
  <c r="U25" i="12"/>
  <c r="O25" i="12"/>
  <c r="S25" i="12"/>
  <c r="F42" i="1"/>
  <c r="F43" i="1" l="1"/>
  <c r="F44" i="1" s="1"/>
  <c r="K27" i="12" l="1"/>
  <c r="C19" i="12"/>
  <c r="C27" i="12" s="1"/>
  <c r="E19" i="12"/>
  <c r="G19" i="12"/>
  <c r="G27" i="12" s="1"/>
  <c r="M27" i="12"/>
  <c r="S19" i="12"/>
  <c r="S27" i="12" s="1"/>
  <c r="W19" i="12"/>
  <c r="Q19" i="12"/>
  <c r="Q27" i="12" s="1"/>
  <c r="O19" i="12"/>
  <c r="O27" i="12" s="1"/>
  <c r="U19" i="12"/>
  <c r="U27" i="12" s="1"/>
  <c r="F23" i="1" l="1"/>
  <c r="F24" i="1" l="1"/>
  <c r="F26" i="1" l="1"/>
  <c r="F27" i="1" l="1"/>
  <c r="F28" i="1" l="1"/>
  <c r="F29" i="1" l="1"/>
  <c r="F30" i="1" l="1"/>
  <c r="F31" i="1" l="1"/>
  <c r="F32" i="1" l="1"/>
  <c r="F33" i="1" s="1"/>
  <c r="F59" i="1" s="1"/>
  <c r="I27" i="12" l="1"/>
  <c r="W16" i="12"/>
  <c r="W27" i="12" s="1"/>
  <c r="E16" i="12"/>
  <c r="E27" i="12" s="1"/>
  <c r="AA27" i="12" s="1"/>
  <c r="F61" i="1"/>
</calcChain>
</file>

<file path=xl/sharedStrings.xml><?xml version="1.0" encoding="utf-8"?>
<sst xmlns="http://schemas.openxmlformats.org/spreadsheetml/2006/main" count="102" uniqueCount="67">
  <si>
    <t>ITEM</t>
  </si>
  <si>
    <t>QUANT.</t>
  </si>
  <si>
    <t>SERVIÇOS PRELIMINARES</t>
  </si>
  <si>
    <t>m</t>
  </si>
  <si>
    <t>un</t>
  </si>
  <si>
    <t>MICRODRENAGEM</t>
  </si>
  <si>
    <t>GUIAS E SARJETAS</t>
  </si>
  <si>
    <t>kg</t>
  </si>
  <si>
    <t>TOTAL</t>
  </si>
  <si>
    <t>SINALIZAÇÃO</t>
  </si>
  <si>
    <t>CRONOGRAMA FÍSICO / FINANCEIRO</t>
  </si>
  <si>
    <t>MICRODRENAGEM E MACRODRENAGEM</t>
  </si>
  <si>
    <t>DESCRIÇÃO DOS SERVIÇOS</t>
  </si>
  <si>
    <t>UNID.</t>
  </si>
  <si>
    <t>PREÇO UNITÁRIO</t>
  </si>
  <si>
    <t>PREÇO TOTAL</t>
  </si>
  <si>
    <t>PLANILHA ORÇAMENTÁRIA</t>
  </si>
  <si>
    <t>SUBTOTAL GERAL</t>
  </si>
  <si>
    <t>BDI</t>
  </si>
  <si>
    <t>TOTAL GERAL</t>
  </si>
  <si>
    <t>PAVIMENTAÇÃO VIÁRIA</t>
  </si>
  <si>
    <t>SERVIÇOS</t>
  </si>
  <si>
    <t>MÊS</t>
  </si>
  <si>
    <t>MÊS 1</t>
  </si>
  <si>
    <t>MÊS 2</t>
  </si>
  <si>
    <t>MÊS 3</t>
  </si>
  <si>
    <t>MÊS 7</t>
  </si>
  <si>
    <t>MÊS 8</t>
  </si>
  <si>
    <t>%</t>
  </si>
  <si>
    <t>PASSEIO E ACESSIBILIDADE</t>
  </si>
  <si>
    <t>MÊS 9</t>
  </si>
  <si>
    <t>MÊS 10</t>
  </si>
  <si>
    <t>MÊS 11</t>
  </si>
  <si>
    <t>MÊS 12</t>
  </si>
  <si>
    <t>LOCAL: MAITINGA</t>
  </si>
  <si>
    <t>TOTAL DO ITEM</t>
  </si>
  <si>
    <t>OBJETO: PAVIMENTAÇÃO RUA APROVADA 969 (RUA MIGUEL FRANCISCO DE ALMEIDA)  E RUA MILTON PINTO DE OLIVEIRA</t>
  </si>
  <si>
    <t>placa de identificação para obra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</si>
  <si>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</si>
  <si>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</si>
  <si>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tela plastica laranja, tipo tapume para sinalizacao, malha retangular, rolo 1.20 x 50 m (l x c)</t>
  </si>
  <si>
    <t>lastro de pedra britada</t>
  </si>
  <si>
    <t>boca de leão simples tipo pmsp com grelha</t>
  </si>
  <si>
    <t>grelha articulada em ferro fundido tipo boca de leão</t>
  </si>
  <si>
    <t>base de bica corrida</t>
  </si>
  <si>
    <t>retirada manual de guia pré-moldada, inclusive limpeza, carregamento, transporte até 1 quilômetro e descarregamento</t>
  </si>
  <si>
    <t>demolição mecanizada de sarjeta ou sarjetão, inclusive fragmentação, carregamento, transporte até 1 quilômetro e descarregamento</t>
  </si>
  <si>
    <t>regularização e compactação mecanizada de superfície, sem controle do proctor normal</t>
  </si>
  <si>
    <t>guia pré-moldada reta tipo pmsp 100 - fck 25 mpa</t>
  </si>
  <si>
    <t>sarjeta ou sarjetão moldado no local, tipo pmsp em concreto com fck 25 mpa</t>
  </si>
  <si>
    <t>armadura em barra de aço ca-50 (a ou b) fyk = 500 mpa</t>
  </si>
  <si>
    <t>fresagem de pavimento asfáltico com espessura até 5 cm, inclusive carregamento, transporte até 1 quilômetro e descarregamento</t>
  </si>
  <si>
    <t>locação de vias, calçadas, tanques e lagoas</t>
  </si>
  <si>
    <t>abertura e preparo de caixa até 40 cm, compactação do subleito mínimo de 95% do pn e transporte até o raio de 1 km</t>
  </si>
  <si>
    <t>base de brita graduada</t>
  </si>
  <si>
    <t>imprimação betuminosa ligante</t>
  </si>
  <si>
    <t>imprimação betuminosa impermeabilizante</t>
  </si>
  <si>
    <t>camada de rolamento em concreto betuminoso usinado quente - cbuq</t>
  </si>
  <si>
    <t>sinalização horizontal com tinta vinílica ou acrílica</t>
  </si>
  <si>
    <t>sinalização horizontal em massa termoplástica à quente por aspersão, espessura de 1,5 mm, para faixas</t>
  </si>
  <si>
    <t>demolição mecanizada de concreto simples, inclusive fragmentação, carregamento, transporte até 1 quilômetro e descarregamento</t>
  </si>
  <si>
    <t>piso com requadro em concreto simples com controle de fck= 20 mpa</t>
  </si>
  <si>
    <t>piso em ladrilho hidráulico podotátil várias cores (25x25cm), assentado com argamassa mista</t>
  </si>
  <si>
    <t>m2</t>
  </si>
  <si>
    <t>unmes</t>
  </si>
  <si>
    <t xml:space="preserve">m     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</si>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</sst>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Cr$&quot;* #,##0.00_);_(&quot;Cr$&quot;* \(#,##0.00\);_(&quot;Cr$&quot;* &quot;-&quot;??_);_(@_)"/>
    <numFmt numFmtId="167" formatCode="0\.00"/>
    <numFmt numFmtId="168" formatCode="&quot;R$ &quot;#,##0.00"/>
  </numFmts>
  <fonts count="2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4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sz val="8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MS Sans Serif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FF0000"/>
      <name val="Verdana"/>
      <family val="2"/>
    </font>
    <font>
      <sz val="10"/>
      <color rgb="FFFF0000"/>
      <name val="Verdan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56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56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6"/>
      </bottom>
      <diagonal/>
    </border>
    <border>
      <left style="medium">
        <color indexed="64"/>
      </left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56"/>
      </bottom>
      <diagonal/>
    </border>
    <border>
      <left style="medium">
        <color indexed="64"/>
      </left>
      <right/>
      <top style="thin">
        <color indexed="56"/>
      </top>
      <bottom style="medium">
        <color indexed="64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/>
    <xf numFmtId="0" fontId="20" fillId="0" borderId="0"/>
    <xf numFmtId="0" fontId="3" fillId="0" borderId="0" applyProtection="0"/>
    <xf numFmtId="0" fontId="19" fillId="0" borderId="0"/>
    <xf numFmtId="0" fontId="21" fillId="0" borderId="0"/>
    <xf numFmtId="0" fontId="21" fillId="0" borderId="0"/>
    <xf numFmtId="0" fontId="20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76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2" fontId="11" fillId="0" borderId="0" xfId="0" applyNumberFormat="1" applyFont="1"/>
    <xf numFmtId="0" fontId="6" fillId="0" borderId="0" xfId="0" applyFont="1" applyBorder="1" applyAlignment="1">
      <alignment horizontal="center" wrapText="1"/>
    </xf>
    <xf numFmtId="2" fontId="12" fillId="0" borderId="0" xfId="0" applyNumberFormat="1" applyFont="1" applyBorder="1" applyAlignment="1">
      <alignment horizontal="center" wrapText="1"/>
    </xf>
    <xf numFmtId="2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1" fillId="0" borderId="3" xfId="1" applyNumberFormat="1" applyFont="1" applyFill="1" applyBorder="1" applyAlignment="1"/>
    <xf numFmtId="4" fontId="11" fillId="0" borderId="3" xfId="0" applyNumberFormat="1" applyFont="1" applyFill="1" applyBorder="1" applyAlignment="1">
      <alignment wrapText="1"/>
    </xf>
    <xf numFmtId="164" fontId="11" fillId="0" borderId="4" xfId="0" applyNumberFormat="1" applyFont="1" applyFill="1" applyBorder="1" applyAlignment="1">
      <alignment horizontal="center" wrapText="1"/>
    </xf>
    <xf numFmtId="4" fontId="0" fillId="0" borderId="0" xfId="0" applyNumberFormat="1"/>
    <xf numFmtId="10" fontId="11" fillId="0" borderId="0" xfId="0" applyNumberFormat="1" applyFont="1" applyBorder="1" applyAlignment="1">
      <alignment horizontal="left" vertic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4" fontId="14" fillId="2" borderId="6" xfId="0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9" xfId="0" applyFill="1" applyBorder="1"/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1" xfId="0" applyFont="1" applyFill="1" applyBorder="1" applyAlignment="1"/>
    <xf numFmtId="0" fontId="0" fillId="2" borderId="11" xfId="0" applyFill="1" applyBorder="1"/>
    <xf numFmtId="0" fontId="0" fillId="2" borderId="12" xfId="0" applyFill="1" applyBorder="1"/>
    <xf numFmtId="0" fontId="1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8" fontId="1" fillId="0" borderId="1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8" fontId="1" fillId="0" borderId="15" xfId="0" applyNumberFormat="1" applyFont="1" applyBorder="1" applyAlignment="1">
      <alignment horizontal="center"/>
    </xf>
    <xf numFmtId="164" fontId="11" fillId="0" borderId="4" xfId="0" applyNumberFormat="1" applyFont="1" applyFill="1" applyBorder="1" applyAlignment="1">
      <alignment wrapText="1"/>
    </xf>
    <xf numFmtId="164" fontId="6" fillId="0" borderId="4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22" fillId="0" borderId="0" xfId="0" applyNumberFormat="1" applyFont="1" applyFill="1" applyBorder="1" applyAlignment="1"/>
    <xf numFmtId="0" fontId="23" fillId="0" borderId="0" xfId="0" applyFont="1"/>
    <xf numFmtId="4" fontId="11" fillId="0" borderId="4" xfId="0" applyNumberFormat="1" applyFont="1" applyFill="1" applyBorder="1" applyAlignment="1">
      <alignment wrapText="1"/>
    </xf>
    <xf numFmtId="4" fontId="11" fillId="0" borderId="4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4" fontId="6" fillId="4" borderId="17" xfId="0" applyNumberFormat="1" applyFont="1" applyFill="1" applyBorder="1" applyAlignment="1">
      <alignment wrapText="1"/>
    </xf>
    <xf numFmtId="164" fontId="11" fillId="4" borderId="17" xfId="0" applyNumberFormat="1" applyFont="1" applyFill="1" applyBorder="1" applyAlignment="1">
      <alignment horizontal="center" wrapText="1"/>
    </xf>
    <xf numFmtId="4" fontId="6" fillId="4" borderId="17" xfId="0" applyNumberFormat="1" applyFont="1" applyFill="1" applyBorder="1" applyAlignment="1">
      <alignment wrapText="1"/>
    </xf>
    <xf numFmtId="4" fontId="11" fillId="4" borderId="18" xfId="0" applyNumberFormat="1" applyFont="1" applyFill="1" applyBorder="1" applyAlignment="1">
      <alignment wrapText="1"/>
    </xf>
    <xf numFmtId="4" fontId="11" fillId="4" borderId="18" xfId="1" applyNumberFormat="1" applyFont="1" applyFill="1" applyBorder="1" applyAlignment="1">
      <alignment wrapText="1"/>
    </xf>
    <xf numFmtId="164" fontId="6" fillId="4" borderId="4" xfId="0" applyNumberFormat="1" applyFont="1" applyFill="1" applyBorder="1" applyAlignment="1">
      <alignment wrapText="1"/>
    </xf>
    <xf numFmtId="164" fontId="11" fillId="4" borderId="4" xfId="0" applyNumberFormat="1" applyFont="1" applyFill="1" applyBorder="1" applyAlignment="1">
      <alignment horizontal="center" wrapText="1"/>
    </xf>
    <xf numFmtId="4" fontId="11" fillId="4" borderId="4" xfId="0" applyNumberFormat="1" applyFont="1" applyFill="1" applyBorder="1" applyAlignment="1"/>
    <xf numFmtId="4" fontId="11" fillId="4" borderId="3" xfId="0" applyNumberFormat="1" applyFont="1" applyFill="1" applyBorder="1" applyAlignment="1">
      <alignment wrapText="1"/>
    </xf>
    <xf numFmtId="4" fontId="11" fillId="4" borderId="3" xfId="1" applyNumberFormat="1" applyFont="1" applyFill="1" applyBorder="1" applyAlignment="1"/>
    <xf numFmtId="4" fontId="11" fillId="4" borderId="4" xfId="0" applyNumberFormat="1" applyFont="1" applyFill="1" applyBorder="1" applyAlignment="1">
      <alignment wrapText="1"/>
    </xf>
    <xf numFmtId="164" fontId="6" fillId="4" borderId="4" xfId="0" applyNumberFormat="1" applyFont="1" applyFill="1" applyBorder="1" applyAlignment="1">
      <alignment horizontal="right" wrapText="1"/>
    </xf>
    <xf numFmtId="4" fontId="6" fillId="4" borderId="3" xfId="1" applyNumberFormat="1" applyFont="1" applyFill="1" applyBorder="1" applyAlignment="1">
      <alignment wrapText="1"/>
    </xf>
    <xf numFmtId="4" fontId="6" fillId="4" borderId="3" xfId="13" applyNumberFormat="1" applyFont="1" applyFill="1" applyBorder="1" applyAlignment="1">
      <alignment wrapText="1"/>
    </xf>
    <xf numFmtId="167" fontId="11" fillId="0" borderId="4" xfId="0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right" wrapText="1"/>
    </xf>
    <xf numFmtId="4" fontId="6" fillId="0" borderId="3" xfId="1" applyNumberFormat="1" applyFont="1" applyFill="1" applyBorder="1" applyAlignment="1">
      <alignment wrapText="1"/>
    </xf>
    <xf numFmtId="10" fontId="11" fillId="4" borderId="4" xfId="0" applyNumberFormat="1" applyFont="1" applyFill="1" applyBorder="1" applyAlignment="1">
      <alignment horizontal="center" wrapText="1"/>
    </xf>
    <xf numFmtId="10" fontId="6" fillId="4" borderId="4" xfId="13" applyNumberFormat="1" applyFont="1" applyFill="1" applyBorder="1" applyAlignment="1">
      <alignment wrapText="1"/>
    </xf>
    <xf numFmtId="0" fontId="9" fillId="0" borderId="1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164" fontId="6" fillId="4" borderId="22" xfId="0" applyNumberFormat="1" applyFont="1" applyFill="1" applyBorder="1" applyAlignment="1">
      <alignment horizontal="right" wrapText="1"/>
    </xf>
    <xf numFmtId="164" fontId="11" fillId="4" borderId="22" xfId="0" applyNumberFormat="1" applyFont="1" applyFill="1" applyBorder="1" applyAlignment="1">
      <alignment horizontal="center" wrapText="1"/>
    </xf>
    <xf numFmtId="4" fontId="11" fillId="4" borderId="22" xfId="0" applyNumberFormat="1" applyFont="1" applyFill="1" applyBorder="1" applyAlignment="1">
      <alignment wrapText="1"/>
    </xf>
    <xf numFmtId="4" fontId="11" fillId="4" borderId="23" xfId="0" applyNumberFormat="1" applyFont="1" applyFill="1" applyBorder="1" applyAlignment="1">
      <alignment wrapText="1"/>
    </xf>
    <xf numFmtId="4" fontId="6" fillId="4" borderId="23" xfId="1" applyNumberFormat="1" applyFont="1" applyFill="1" applyBorder="1" applyAlignment="1">
      <alignment wrapText="1"/>
    </xf>
    <xf numFmtId="168" fontId="17" fillId="0" borderId="24" xfId="0" applyNumberFormat="1" applyFont="1" applyBorder="1" applyAlignment="1">
      <alignment horizontal="center" vertical="center"/>
    </xf>
    <xf numFmtId="0" fontId="1" fillId="4" borderId="5" xfId="0" applyFont="1" applyFill="1" applyBorder="1" applyAlignment="1">
      <alignment vertical="top"/>
    </xf>
    <xf numFmtId="0" fontId="1" fillId="4" borderId="7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vertical="top"/>
    </xf>
    <xf numFmtId="4" fontId="14" fillId="2" borderId="0" xfId="0" applyNumberFormat="1" applyFont="1" applyFill="1" applyBorder="1"/>
    <xf numFmtId="167" fontId="11" fillId="4" borderId="28" xfId="0" applyNumberFormat="1" applyFont="1" applyFill="1" applyBorder="1" applyAlignment="1">
      <alignment horizontal="center" wrapText="1"/>
    </xf>
    <xf numFmtId="167" fontId="11" fillId="4" borderId="29" xfId="0" applyNumberFormat="1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wrapText="1"/>
    </xf>
    <xf numFmtId="167" fontId="11" fillId="0" borderId="2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4" fontId="11" fillId="0" borderId="3" xfId="1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3" xfId="1" applyNumberFormat="1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17" fontId="6" fillId="3" borderId="35" xfId="0" applyNumberFormat="1" applyFont="1" applyFill="1" applyBorder="1" applyAlignment="1">
      <alignment horizontal="center" vertical="center" wrapText="1"/>
    </xf>
    <xf numFmtId="17" fontId="6" fillId="3" borderId="36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168" fontId="1" fillId="0" borderId="8" xfId="0" applyNumberFormat="1" applyFont="1" applyBorder="1" applyAlignment="1">
      <alignment horizontal="center"/>
    </xf>
    <xf numFmtId="168" fontId="1" fillId="0" borderId="9" xfId="0" applyNumberFormat="1" applyFont="1" applyBorder="1" applyAlignment="1">
      <alignment horizontal="center"/>
    </xf>
    <xf numFmtId="168" fontId="1" fillId="0" borderId="10" xfId="0" applyNumberFormat="1" applyFont="1" applyFill="1" applyBorder="1" applyAlignment="1">
      <alignment horizontal="center"/>
    </xf>
    <xf numFmtId="168" fontId="1" fillId="0" borderId="12" xfId="0" applyNumberFormat="1" applyFont="1" applyFill="1" applyBorder="1" applyAlignment="1">
      <alignment horizontal="center"/>
    </xf>
    <xf numFmtId="168" fontId="1" fillId="0" borderId="14" xfId="0" applyNumberFormat="1" applyFont="1" applyBorder="1" applyAlignment="1">
      <alignment horizontal="center" vertical="center"/>
    </xf>
    <xf numFmtId="168" fontId="1" fillId="0" borderId="13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0" fontId="1" fillId="4" borderId="8" xfId="0" applyNumberFormat="1" applyFont="1" applyFill="1" applyBorder="1" applyAlignment="1">
      <alignment horizontal="center"/>
    </xf>
    <xf numFmtId="10" fontId="1" fillId="4" borderId="9" xfId="0" applyNumberFormat="1" applyFont="1" applyFill="1" applyBorder="1" applyAlignment="1">
      <alignment horizontal="center"/>
    </xf>
    <xf numFmtId="10" fontId="1" fillId="0" borderId="8" xfId="0" applyNumberFormat="1" applyFont="1" applyFill="1" applyBorder="1" applyAlignment="1">
      <alignment horizontal="center"/>
    </xf>
    <xf numFmtId="10" fontId="1" fillId="0" borderId="9" xfId="0" applyNumberFormat="1" applyFont="1" applyFill="1" applyBorder="1" applyAlignment="1">
      <alignment horizontal="center"/>
    </xf>
    <xf numFmtId="168" fontId="1" fillId="0" borderId="10" xfId="0" applyNumberFormat="1" applyFont="1" applyBorder="1" applyAlignment="1">
      <alignment horizontal="center"/>
    </xf>
    <xf numFmtId="168" fontId="1" fillId="0" borderId="12" xfId="0" applyNumberFormat="1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168" fontId="1" fillId="0" borderId="8" xfId="0" applyNumberFormat="1" applyFont="1" applyFill="1" applyBorder="1" applyAlignment="1">
      <alignment horizontal="center"/>
    </xf>
    <xf numFmtId="168" fontId="1" fillId="0" borderId="9" xfId="0" applyNumberFormat="1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164" fontId="13" fillId="4" borderId="7" xfId="0" applyNumberFormat="1" applyFont="1" applyFill="1" applyBorder="1" applyAlignment="1">
      <alignment horizontal="center" vertical="center" wrapText="1"/>
    </xf>
    <xf numFmtId="164" fontId="13" fillId="4" borderId="9" xfId="0" applyNumberFormat="1" applyFont="1" applyFill="1" applyBorder="1" applyAlignment="1">
      <alignment horizontal="center" vertical="center" wrapText="1"/>
    </xf>
    <xf numFmtId="164" fontId="13" fillId="4" borderId="12" xfId="0" applyNumberFormat="1" applyFont="1" applyFill="1" applyBorder="1" applyAlignment="1">
      <alignment horizontal="center" vertical="center" wrapText="1"/>
    </xf>
    <xf numFmtId="168" fontId="1" fillId="0" borderId="27" xfId="0" applyNumberFormat="1" applyFont="1" applyBorder="1" applyAlignment="1">
      <alignment horizontal="center" vertical="center"/>
    </xf>
    <xf numFmtId="168" fontId="1" fillId="0" borderId="26" xfId="0" applyNumberFormat="1" applyFont="1" applyBorder="1" applyAlignment="1">
      <alignment horizontal="center" vertical="center"/>
    </xf>
    <xf numFmtId="168" fontId="1" fillId="0" borderId="25" xfId="0" applyNumberFormat="1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right"/>
    </xf>
    <xf numFmtId="4" fontId="18" fillId="2" borderId="9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 wrapText="1"/>
    </xf>
    <xf numFmtId="4" fontId="2" fillId="2" borderId="9" xfId="0" applyNumberFormat="1" applyFont="1" applyFill="1" applyBorder="1" applyAlignment="1">
      <alignment horizontal="left" wrapText="1"/>
    </xf>
  </cellXfs>
  <cellStyles count="22">
    <cellStyle name="Moeda" xfId="1" builtinId="4"/>
    <cellStyle name="Moeda 2" xfId="2"/>
    <cellStyle name="Normal" xfId="0" builtinId="0"/>
    <cellStyle name="Normal 11" xfId="3"/>
    <cellStyle name="Normal 13" xfId="4"/>
    <cellStyle name="Normal 2" xfId="5"/>
    <cellStyle name="Normal 2 2" xfId="6"/>
    <cellStyle name="Normal 2 2 2" xfId="7"/>
    <cellStyle name="Normal 2 3" xfId="8"/>
    <cellStyle name="Normal 2 4" xfId="9"/>
    <cellStyle name="Normal 2 5" xfId="10"/>
    <cellStyle name="Normal 3" xfId="11"/>
    <cellStyle name="Normal 4" xfId="12"/>
    <cellStyle name="Porcentagem" xfId="13" builtinId="5"/>
    <cellStyle name="Separador de milhares 10" xfId="14"/>
    <cellStyle name="Separador de milhares 11" xfId="15"/>
    <cellStyle name="Separador de milhares 2" xfId="16"/>
    <cellStyle name="Separador de milhares 3" xfId="17"/>
    <cellStyle name="Vírgula 2" xfId="18"/>
    <cellStyle name="Vírgula 2 2" xfId="19"/>
    <cellStyle name="Vírgula 2 7" xfId="20"/>
    <cellStyle name="Vírgula 3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jussara_5901\Downloads\PLANILHA%20EMPRESA%20READEQUAD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gustavo_5988\Desktop\PLANILHA%20PADR&#195;O%20DE%20DRENAGEM%20E%20PAVIMENTA&#199;&#195;O%20-%20CPOS\TABELAS%20OR&#199;AMENT&#193;RIAS\SINAPI%2009-2019\Refer&#234;ncia%2009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BERTIOGA\Nova%20pasta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  <row r="16">
          <cell r="F16" t="str">
            <v>PAVIMENTACAO DE VIAS LOCALIZADAS DENTRO DO PERIMETRO URBANO DO MUNICIPIO DE BERTIOGA</v>
          </cell>
        </row>
        <row r="17">
          <cell r="F17" t="str">
            <v>INFRAESTRUTURA URBANA BAIRRO INDAIÁ</v>
          </cell>
        </row>
        <row r="18">
          <cell r="F18" t="str">
            <v>DESONERADO</v>
          </cell>
        </row>
      </sheetData>
      <sheetData sheetId="2" refreshError="1"/>
      <sheetData sheetId="3" refreshError="1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J66"/>
  <sheetViews>
    <sheetView tabSelected="1" view="pageBreakPreview" zoomScale="80" zoomScaleNormal="80" zoomScaleSheetLayoutView="80" zoomScalePageLayoutView="70" workbookViewId="0">
      <selection activeCell="L62" sqref="L62"/>
    </sheetView>
  </sheetViews>
  <sheetFormatPr defaultRowHeight="12.75" x14ac:dyDescent="0.2"/>
  <cols>
    <col min="1" max="1" width="17.140625" style="1" customWidth="1"/>
    <col min="2" max="2" width="57" style="1" customWidth="1"/>
    <col min="3" max="3" width="9.7109375" style="3" customWidth="1"/>
    <col min="4" max="4" width="12.7109375" style="1" customWidth="1"/>
    <col min="5" max="5" width="13.85546875" style="1" customWidth="1"/>
    <col min="6" max="6" width="20.85546875" style="1" customWidth="1"/>
    <col min="7" max="7" width="4.140625" style="1" customWidth="1"/>
    <col min="8" max="9" width="9.140625" style="1"/>
    <col min="10" max="10" width="15.28515625" style="1" customWidth="1"/>
    <col min="11" max="16384" width="9.140625" style="1"/>
  </cols>
  <sheetData>
    <row r="1" spans="1:10" ht="13.5" thickBot="1" x14ac:dyDescent="0.25"/>
    <row r="2" spans="1:10" ht="33" customHeight="1" x14ac:dyDescent="0.2">
      <c r="A2" s="112"/>
      <c r="B2" s="113"/>
      <c r="C2" s="113"/>
      <c r="D2" s="113"/>
      <c r="E2" s="113"/>
      <c r="F2" s="114"/>
      <c r="G2" s="2"/>
    </row>
    <row r="3" spans="1:10" ht="33" customHeight="1" x14ac:dyDescent="0.2">
      <c r="A3" s="115"/>
      <c r="B3" s="116"/>
      <c r="C3" s="116"/>
      <c r="D3" s="116"/>
      <c r="E3" s="116"/>
      <c r="F3" s="117"/>
      <c r="G3" s="2"/>
    </row>
    <row r="4" spans="1:10" ht="33" customHeight="1" thickBot="1" x14ac:dyDescent="0.25">
      <c r="A4" s="118"/>
      <c r="B4" s="119"/>
      <c r="C4" s="119"/>
      <c r="D4" s="119"/>
      <c r="E4" s="119"/>
      <c r="F4" s="120"/>
      <c r="G4" s="2"/>
    </row>
    <row r="5" spans="1:10" ht="27" customHeight="1" x14ac:dyDescent="0.2">
      <c r="A5" s="121" t="s">
        <v>16</v>
      </c>
      <c r="B5" s="122"/>
      <c r="C5" s="122"/>
      <c r="D5" s="122"/>
      <c r="E5" s="122"/>
      <c r="F5" s="123"/>
      <c r="G5" s="2"/>
    </row>
    <row r="6" spans="1:10" ht="14.25" customHeight="1" x14ac:dyDescent="0.2">
      <c r="A6" s="77"/>
      <c r="B6" s="4"/>
      <c r="C6" s="15"/>
      <c r="D6" s="16"/>
      <c r="E6" s="5"/>
      <c r="F6" s="78"/>
      <c r="G6" s="2"/>
    </row>
    <row r="7" spans="1:10" ht="14.25" customHeight="1" x14ac:dyDescent="0.2">
      <c r="A7" s="77" t="s">
        <v>36</v>
      </c>
      <c r="B7" s="4"/>
      <c r="C7" s="15"/>
      <c r="D7" s="16"/>
      <c r="E7" s="5"/>
      <c r="F7" s="78"/>
      <c r="G7" s="2"/>
    </row>
    <row r="8" spans="1:10" x14ac:dyDescent="0.2">
      <c r="A8" s="109" t="s">
        <v>34</v>
      </c>
      <c r="B8" s="110"/>
      <c r="C8" s="110"/>
      <c r="D8" s="110"/>
      <c r="E8" s="110"/>
      <c r="F8" s="111"/>
      <c r="G8" s="2"/>
    </row>
    <row r="9" spans="1:10" ht="14.25" customHeight="1" x14ac:dyDescent="0.2">
      <c r="A9" s="77"/>
      <c r="B9" s="55"/>
      <c r="C9" s="2"/>
      <c r="D9" s="2"/>
      <c r="E9" s="2"/>
      <c r="F9" s="79"/>
      <c r="G9" s="2"/>
    </row>
    <row r="10" spans="1:10" ht="14.25" customHeight="1" x14ac:dyDescent="0.2">
      <c r="A10" s="77"/>
      <c r="B10" s="55"/>
      <c r="C10" s="2"/>
      <c r="D10" s="2"/>
      <c r="E10" s="2"/>
      <c r="F10" s="79"/>
      <c r="G10" s="2"/>
    </row>
    <row r="11" spans="1:10" ht="15" customHeight="1" thickBot="1" x14ac:dyDescent="0.25">
      <c r="A11" s="80"/>
      <c r="B11" s="49"/>
      <c r="C11" s="50"/>
      <c r="D11" s="49"/>
      <c r="E11" s="49"/>
      <c r="F11" s="81"/>
      <c r="G11" s="2"/>
    </row>
    <row r="12" spans="1:10" s="6" customFormat="1" ht="21" customHeight="1" x14ac:dyDescent="0.2">
      <c r="A12" s="126" t="s">
        <v>0</v>
      </c>
      <c r="B12" s="124" t="s">
        <v>12</v>
      </c>
      <c r="C12" s="107" t="s">
        <v>13</v>
      </c>
      <c r="D12" s="124" t="s">
        <v>1</v>
      </c>
      <c r="E12" s="105" t="s">
        <v>14</v>
      </c>
      <c r="F12" s="105" t="s">
        <v>15</v>
      </c>
      <c r="G12" s="7"/>
    </row>
    <row r="13" spans="1:10" s="6" customFormat="1" ht="21" customHeight="1" thickBot="1" x14ac:dyDescent="0.25">
      <c r="A13" s="127"/>
      <c r="B13" s="125"/>
      <c r="C13" s="108"/>
      <c r="D13" s="125"/>
      <c r="E13" s="106"/>
      <c r="F13" s="106"/>
      <c r="G13" s="8"/>
    </row>
    <row r="14" spans="1:10" ht="14.25" x14ac:dyDescent="0.2">
      <c r="A14" s="57">
        <v>100</v>
      </c>
      <c r="B14" s="58" t="s">
        <v>2</v>
      </c>
      <c r="C14" s="59"/>
      <c r="D14" s="60"/>
      <c r="E14" s="61"/>
      <c r="F14" s="62"/>
      <c r="G14" s="9"/>
      <c r="J14" s="14"/>
    </row>
    <row r="15" spans="1:10" ht="14.25" x14ac:dyDescent="0.2">
      <c r="A15" s="96">
        <v>101</v>
      </c>
      <c r="B15" s="46" t="s">
        <v>37</v>
      </c>
      <c r="C15" s="97" t="s">
        <v>63</v>
      </c>
      <c r="D15" s="98">
        <v>24</v>
      </c>
      <c r="E15" s="99"/>
      <c r="F15" s="100">
        <f t="shared" ref="F15:F18" si="0">D15*E15</f>
        <v>0</v>
      </c>
      <c r="G15" s="9"/>
      <c r="J15" s="14"/>
    </row>
    <row r="16" spans="1:10" ht="42.75" x14ac:dyDescent="0.2">
      <c r="A16" s="96">
        <v>102</v>
      </c>
      <c r="B16" s="46" t="s">
        <v>38</v>
      </c>
      <c r="C16" s="97" t="s">
        <v>64</v>
      </c>
      <c r="D16" s="98">
        <v>3</v>
      </c>
      <c r="E16" s="99"/>
      <c r="F16" s="100">
        <f t="shared" si="0"/>
        <v>0</v>
      </c>
      <c r="G16" s="9"/>
      <c r="J16" s="14"/>
    </row>
    <row r="17" spans="1:10" s="52" customFormat="1" ht="28.5" x14ac:dyDescent="0.2">
      <c r="A17" s="96">
        <v>103</v>
      </c>
      <c r="B17" s="46" t="s">
        <v>39</v>
      </c>
      <c r="C17" s="97" t="s">
        <v>64</v>
      </c>
      <c r="D17" s="98">
        <v>3</v>
      </c>
      <c r="E17" s="99"/>
      <c r="F17" s="100">
        <f t="shared" si="0"/>
        <v>0</v>
      </c>
      <c r="G17" s="51"/>
      <c r="J17" s="14"/>
    </row>
    <row r="18" spans="1:10" s="52" customFormat="1" ht="28.5" x14ac:dyDescent="0.2">
      <c r="A18" s="96">
        <v>104</v>
      </c>
      <c r="B18" s="95" t="s">
        <v>40</v>
      </c>
      <c r="C18" s="97" t="s">
        <v>65</v>
      </c>
      <c r="D18" s="98">
        <v>399.94</v>
      </c>
      <c r="E18" s="101"/>
      <c r="F18" s="100">
        <f t="shared" si="0"/>
        <v>0</v>
      </c>
      <c r="G18" s="51"/>
      <c r="J18" s="14"/>
    </row>
    <row r="19" spans="1:10" s="52" customFormat="1" ht="14.25" x14ac:dyDescent="0.2">
      <c r="A19" s="93"/>
      <c r="B19" s="69" t="s">
        <v>35</v>
      </c>
      <c r="C19" s="57">
        <v>100</v>
      </c>
      <c r="D19" s="68"/>
      <c r="E19" s="66"/>
      <c r="F19" s="70">
        <f>SUM(F15:F18)</f>
        <v>0</v>
      </c>
      <c r="G19" s="51"/>
      <c r="J19" s="14"/>
    </row>
    <row r="20" spans="1:10" s="52" customFormat="1" ht="14.25" x14ac:dyDescent="0.2">
      <c r="A20" s="72"/>
      <c r="B20" s="73"/>
      <c r="C20" s="19"/>
      <c r="D20" s="53"/>
      <c r="E20" s="18"/>
      <c r="F20" s="74"/>
      <c r="G20" s="51"/>
      <c r="J20" s="14"/>
    </row>
    <row r="21" spans="1:10" ht="14.25" x14ac:dyDescent="0.2">
      <c r="A21" s="57">
        <v>200</v>
      </c>
      <c r="B21" s="63" t="s">
        <v>11</v>
      </c>
      <c r="C21" s="64"/>
      <c r="D21" s="65"/>
      <c r="E21" s="66"/>
      <c r="F21" s="67"/>
      <c r="G21" s="9"/>
      <c r="J21" s="14"/>
    </row>
    <row r="22" spans="1:10" ht="14.25" x14ac:dyDescent="0.2">
      <c r="A22" s="56"/>
      <c r="B22" s="47" t="s">
        <v>5</v>
      </c>
      <c r="C22" s="19"/>
      <c r="D22" s="54"/>
      <c r="E22" s="18"/>
      <c r="F22" s="17"/>
      <c r="G22" s="9"/>
      <c r="J22" s="14"/>
    </row>
    <row r="23" spans="1:10" ht="14.25" x14ac:dyDescent="0.2">
      <c r="A23" s="96">
        <v>201</v>
      </c>
      <c r="B23" s="46" t="s">
        <v>42</v>
      </c>
      <c r="C23" s="97" t="s">
        <v>4</v>
      </c>
      <c r="D23" s="103">
        <v>1</v>
      </c>
      <c r="E23" s="99"/>
      <c r="F23" s="100">
        <f t="shared" ref="F23:F24" si="1">D23*E23</f>
        <v>0</v>
      </c>
      <c r="G23" s="9"/>
    </row>
    <row r="24" spans="1:10" ht="28.5" x14ac:dyDescent="0.2">
      <c r="A24" s="96">
        <v>202</v>
      </c>
      <c r="B24" s="46" t="s">
        <v>43</v>
      </c>
      <c r="C24" s="97" t="s">
        <v>4</v>
      </c>
      <c r="D24" s="103">
        <v>3</v>
      </c>
      <c r="E24" s="99"/>
      <c r="F24" s="100">
        <f t="shared" si="1"/>
        <v>0</v>
      </c>
      <c r="G24" s="9"/>
    </row>
    <row r="25" spans="1:10" ht="14.25" x14ac:dyDescent="0.2">
      <c r="A25" s="102"/>
      <c r="B25" s="47" t="s">
        <v>6</v>
      </c>
      <c r="C25" s="97"/>
      <c r="D25" s="103"/>
      <c r="E25" s="99"/>
      <c r="F25" s="104"/>
      <c r="G25" s="9"/>
      <c r="J25" s="14"/>
    </row>
    <row r="26" spans="1:10" ht="42.75" x14ac:dyDescent="0.2">
      <c r="A26" s="96">
        <v>203</v>
      </c>
      <c r="B26" s="46" t="s">
        <v>45</v>
      </c>
      <c r="C26" s="97" t="s">
        <v>3</v>
      </c>
      <c r="D26" s="103">
        <v>200</v>
      </c>
      <c r="E26" s="99"/>
      <c r="F26" s="100">
        <f t="shared" ref="F26:F32" si="2">D26*E26</f>
        <v>0</v>
      </c>
      <c r="G26" s="9"/>
      <c r="J26" s="14"/>
    </row>
    <row r="27" spans="1:10" ht="42.75" x14ac:dyDescent="0.2">
      <c r="A27" s="96">
        <v>204</v>
      </c>
      <c r="B27" s="46" t="s">
        <v>46</v>
      </c>
      <c r="C27" s="97" t="s">
        <v>66</v>
      </c>
      <c r="D27" s="103">
        <v>14.97</v>
      </c>
      <c r="E27" s="99"/>
      <c r="F27" s="100">
        <f t="shared" si="2"/>
        <v>0</v>
      </c>
      <c r="G27" s="9"/>
      <c r="J27" s="14"/>
    </row>
    <row r="28" spans="1:10" ht="28.5" x14ac:dyDescent="0.2">
      <c r="A28" s="96">
        <v>205</v>
      </c>
      <c r="B28" s="46" t="s">
        <v>47</v>
      </c>
      <c r="C28" s="97" t="s">
        <v>63</v>
      </c>
      <c r="D28" s="103">
        <v>129.80000000000001</v>
      </c>
      <c r="E28" s="99"/>
      <c r="F28" s="100">
        <f t="shared" si="2"/>
        <v>0</v>
      </c>
      <c r="G28" s="9"/>
      <c r="J28" s="14"/>
    </row>
    <row r="29" spans="1:10" ht="14.25" x14ac:dyDescent="0.2">
      <c r="A29" s="96">
        <v>206</v>
      </c>
      <c r="B29" s="46" t="s">
        <v>41</v>
      </c>
      <c r="C29" s="97" t="s">
        <v>66</v>
      </c>
      <c r="D29" s="103">
        <v>7.99</v>
      </c>
      <c r="E29" s="99"/>
      <c r="F29" s="100">
        <f t="shared" si="2"/>
        <v>0</v>
      </c>
      <c r="G29" s="9"/>
      <c r="J29" s="14"/>
    </row>
    <row r="30" spans="1:10" ht="28.5" x14ac:dyDescent="0.2">
      <c r="A30" s="96">
        <v>207</v>
      </c>
      <c r="B30" s="46" t="s">
        <v>48</v>
      </c>
      <c r="C30" s="97" t="s">
        <v>3</v>
      </c>
      <c r="D30" s="103">
        <v>200</v>
      </c>
      <c r="E30" s="99"/>
      <c r="F30" s="100">
        <f t="shared" si="2"/>
        <v>0</v>
      </c>
      <c r="G30" s="9"/>
      <c r="J30" s="14"/>
    </row>
    <row r="31" spans="1:10" ht="28.5" x14ac:dyDescent="0.2">
      <c r="A31" s="96">
        <v>208</v>
      </c>
      <c r="B31" s="46" t="s">
        <v>49</v>
      </c>
      <c r="C31" s="97" t="s">
        <v>66</v>
      </c>
      <c r="D31" s="103">
        <v>14.97</v>
      </c>
      <c r="E31" s="99"/>
      <c r="F31" s="100">
        <f t="shared" si="2"/>
        <v>0</v>
      </c>
      <c r="G31" s="9"/>
      <c r="J31" s="14"/>
    </row>
    <row r="32" spans="1:10" ht="28.5" x14ac:dyDescent="0.2">
      <c r="A32" s="96">
        <v>209</v>
      </c>
      <c r="B32" s="46" t="s">
        <v>50</v>
      </c>
      <c r="C32" s="97" t="s">
        <v>7</v>
      </c>
      <c r="D32" s="103">
        <v>74.25</v>
      </c>
      <c r="E32" s="99"/>
      <c r="F32" s="100">
        <f t="shared" si="2"/>
        <v>0</v>
      </c>
      <c r="G32" s="9"/>
      <c r="J32" s="14"/>
    </row>
    <row r="33" spans="1:10" s="52" customFormat="1" ht="14.25" x14ac:dyDescent="0.2">
      <c r="A33" s="93"/>
      <c r="B33" s="69" t="s">
        <v>35</v>
      </c>
      <c r="C33" s="57">
        <v>200</v>
      </c>
      <c r="D33" s="68"/>
      <c r="E33" s="66"/>
      <c r="F33" s="70">
        <f>SUM(F22:F32)</f>
        <v>0</v>
      </c>
      <c r="G33" s="51"/>
      <c r="J33" s="14"/>
    </row>
    <row r="34" spans="1:10" s="52" customFormat="1" ht="14.25" x14ac:dyDescent="0.2">
      <c r="A34" s="72"/>
      <c r="B34" s="73"/>
      <c r="C34" s="19"/>
      <c r="D34" s="53"/>
      <c r="E34" s="18"/>
      <c r="F34" s="74"/>
      <c r="G34" s="51"/>
      <c r="J34" s="14"/>
    </row>
    <row r="35" spans="1:10" ht="14.25" x14ac:dyDescent="0.2">
      <c r="A35" s="57">
        <v>300</v>
      </c>
      <c r="B35" s="63" t="s">
        <v>20</v>
      </c>
      <c r="C35" s="64"/>
      <c r="D35" s="65"/>
      <c r="E35" s="66"/>
      <c r="F35" s="67"/>
      <c r="G35" s="9"/>
      <c r="J35" s="14"/>
    </row>
    <row r="36" spans="1:10" ht="42.75" x14ac:dyDescent="0.2">
      <c r="A36" s="96">
        <v>301</v>
      </c>
      <c r="B36" s="46" t="s">
        <v>51</v>
      </c>
      <c r="C36" s="97" t="s">
        <v>63</v>
      </c>
      <c r="D36" s="103">
        <v>230.94</v>
      </c>
      <c r="E36" s="99"/>
      <c r="F36" s="100">
        <f t="shared" ref="F36:F43" si="3">D36*E36</f>
        <v>0</v>
      </c>
      <c r="G36" s="10"/>
    </row>
    <row r="37" spans="1:10" ht="14.25" x14ac:dyDescent="0.2">
      <c r="A37" s="96">
        <v>302</v>
      </c>
      <c r="B37" s="46" t="s">
        <v>52</v>
      </c>
      <c r="C37" s="97" t="s">
        <v>63</v>
      </c>
      <c r="D37" s="103">
        <v>3143.05</v>
      </c>
      <c r="E37" s="99"/>
      <c r="F37" s="100">
        <f t="shared" si="3"/>
        <v>0</v>
      </c>
      <c r="G37" s="10"/>
      <c r="J37" s="14"/>
    </row>
    <row r="38" spans="1:10" ht="42.75" x14ac:dyDescent="0.2">
      <c r="A38" s="96">
        <v>303</v>
      </c>
      <c r="B38" s="46" t="s">
        <v>53</v>
      </c>
      <c r="C38" s="97" t="s">
        <v>63</v>
      </c>
      <c r="D38" s="103">
        <v>2703.11</v>
      </c>
      <c r="E38" s="99"/>
      <c r="F38" s="100">
        <f t="shared" si="3"/>
        <v>0</v>
      </c>
      <c r="G38" s="9"/>
      <c r="J38" s="14"/>
    </row>
    <row r="39" spans="1:10" ht="14.25" x14ac:dyDescent="0.2">
      <c r="A39" s="96">
        <v>304</v>
      </c>
      <c r="B39" s="46" t="s">
        <v>54</v>
      </c>
      <c r="C39" s="97" t="s">
        <v>66</v>
      </c>
      <c r="D39" s="103">
        <v>405.47</v>
      </c>
      <c r="E39" s="99"/>
      <c r="F39" s="100">
        <f t="shared" si="3"/>
        <v>0</v>
      </c>
      <c r="G39" s="9"/>
      <c r="J39" s="14"/>
    </row>
    <row r="40" spans="1:10" ht="14.25" x14ac:dyDescent="0.2">
      <c r="A40" s="96">
        <v>305</v>
      </c>
      <c r="B40" s="46" t="s">
        <v>44</v>
      </c>
      <c r="C40" s="97" t="s">
        <v>66</v>
      </c>
      <c r="D40" s="103">
        <v>297.33999999999997</v>
      </c>
      <c r="E40" s="99"/>
      <c r="F40" s="100">
        <f t="shared" si="3"/>
        <v>0</v>
      </c>
      <c r="G40" s="9"/>
      <c r="J40" s="14"/>
    </row>
    <row r="41" spans="1:10" ht="14.25" x14ac:dyDescent="0.2">
      <c r="A41" s="96">
        <v>306</v>
      </c>
      <c r="B41" s="46" t="s">
        <v>55</v>
      </c>
      <c r="C41" s="97" t="s">
        <v>63</v>
      </c>
      <c r="D41" s="103">
        <v>2934.05</v>
      </c>
      <c r="E41" s="99"/>
      <c r="F41" s="100">
        <f t="shared" si="3"/>
        <v>0</v>
      </c>
      <c r="G41" s="9"/>
      <c r="J41" s="14"/>
    </row>
    <row r="42" spans="1:10" ht="14.25" x14ac:dyDescent="0.2">
      <c r="A42" s="96">
        <v>307</v>
      </c>
      <c r="B42" s="46" t="s">
        <v>56</v>
      </c>
      <c r="C42" s="97" t="s">
        <v>63</v>
      </c>
      <c r="D42" s="103">
        <v>2703.11</v>
      </c>
      <c r="E42" s="99"/>
      <c r="F42" s="100">
        <f t="shared" si="3"/>
        <v>0</v>
      </c>
      <c r="G42" s="9"/>
      <c r="J42" s="14"/>
    </row>
    <row r="43" spans="1:10" ht="28.5" x14ac:dyDescent="0.2">
      <c r="A43" s="96">
        <v>308</v>
      </c>
      <c r="B43" s="46" t="s">
        <v>57</v>
      </c>
      <c r="C43" s="97" t="s">
        <v>66</v>
      </c>
      <c r="D43" s="103">
        <v>117.36</v>
      </c>
      <c r="E43" s="99"/>
      <c r="F43" s="100">
        <f t="shared" si="3"/>
        <v>0</v>
      </c>
      <c r="G43" s="9"/>
      <c r="J43" s="14"/>
    </row>
    <row r="44" spans="1:10" s="52" customFormat="1" ht="14.25" x14ac:dyDescent="0.2">
      <c r="A44" s="93"/>
      <c r="B44" s="69" t="s">
        <v>35</v>
      </c>
      <c r="C44" s="57">
        <v>300</v>
      </c>
      <c r="D44" s="68"/>
      <c r="E44" s="66"/>
      <c r="F44" s="70">
        <f>SUM(F36:F43)</f>
        <v>0</v>
      </c>
      <c r="G44" s="51"/>
      <c r="J44" s="14"/>
    </row>
    <row r="45" spans="1:10" s="52" customFormat="1" ht="14.25" x14ac:dyDescent="0.2">
      <c r="A45" s="72"/>
      <c r="B45" s="73"/>
      <c r="C45" s="19"/>
      <c r="D45" s="53"/>
      <c r="E45" s="18"/>
      <c r="F45" s="74"/>
      <c r="G45" s="51"/>
      <c r="J45" s="14"/>
    </row>
    <row r="46" spans="1:10" ht="14.25" x14ac:dyDescent="0.2">
      <c r="A46" s="57">
        <v>400</v>
      </c>
      <c r="B46" s="63" t="s">
        <v>9</v>
      </c>
      <c r="C46" s="64"/>
      <c r="D46" s="65"/>
      <c r="E46" s="66"/>
      <c r="F46" s="67"/>
      <c r="G46" s="9"/>
      <c r="J46" s="14"/>
    </row>
    <row r="47" spans="1:10" ht="14.25" x14ac:dyDescent="0.2">
      <c r="A47" s="96">
        <v>401</v>
      </c>
      <c r="B47" s="46" t="s">
        <v>58</v>
      </c>
      <c r="C47" s="97" t="s">
        <v>63</v>
      </c>
      <c r="D47" s="103">
        <v>159.97999999999999</v>
      </c>
      <c r="E47" s="99"/>
      <c r="F47" s="100">
        <f>D47*E47</f>
        <v>0</v>
      </c>
      <c r="G47" s="9"/>
      <c r="J47" s="14"/>
    </row>
    <row r="48" spans="1:10" ht="42.75" x14ac:dyDescent="0.2">
      <c r="A48" s="96">
        <v>402</v>
      </c>
      <c r="B48" s="46" t="s">
        <v>59</v>
      </c>
      <c r="C48" s="97" t="s">
        <v>63</v>
      </c>
      <c r="D48" s="103">
        <v>19.84</v>
      </c>
      <c r="E48" s="99"/>
      <c r="F48" s="100">
        <f>D48*E48</f>
        <v>0</v>
      </c>
      <c r="G48" s="9"/>
      <c r="J48" s="14"/>
    </row>
    <row r="49" spans="1:10" s="52" customFormat="1" ht="14.25" x14ac:dyDescent="0.2">
      <c r="A49" s="93"/>
      <c r="B49" s="69" t="s">
        <v>35</v>
      </c>
      <c r="C49" s="57">
        <v>400</v>
      </c>
      <c r="D49" s="68"/>
      <c r="E49" s="66"/>
      <c r="F49" s="70">
        <f>SUM(F47:F48)</f>
        <v>0</v>
      </c>
      <c r="G49" s="51"/>
      <c r="J49" s="14"/>
    </row>
    <row r="50" spans="1:10" s="52" customFormat="1" ht="14.25" x14ac:dyDescent="0.2">
      <c r="A50" s="72"/>
      <c r="B50" s="73"/>
      <c r="C50" s="19"/>
      <c r="D50" s="53"/>
      <c r="E50" s="18"/>
      <c r="F50" s="74"/>
      <c r="G50" s="51"/>
      <c r="J50" s="14"/>
    </row>
    <row r="51" spans="1:10" ht="14.25" x14ac:dyDescent="0.2">
      <c r="A51" s="57">
        <v>500</v>
      </c>
      <c r="B51" s="63" t="s">
        <v>29</v>
      </c>
      <c r="C51" s="64"/>
      <c r="D51" s="65"/>
      <c r="E51" s="66"/>
      <c r="F51" s="67"/>
      <c r="G51" s="9"/>
      <c r="J51" s="14"/>
    </row>
    <row r="52" spans="1:10" ht="42.75" x14ac:dyDescent="0.2">
      <c r="A52" s="96">
        <v>501</v>
      </c>
      <c r="B52" s="46" t="s">
        <v>60</v>
      </c>
      <c r="C52" s="97" t="s">
        <v>66</v>
      </c>
      <c r="D52" s="103">
        <v>2.12</v>
      </c>
      <c r="E52" s="99"/>
      <c r="F52" s="100">
        <f t="shared" ref="F52:F56" si="4">D52*E52</f>
        <v>0</v>
      </c>
      <c r="G52" s="9"/>
      <c r="J52" s="14"/>
    </row>
    <row r="53" spans="1:10" ht="28.5" x14ac:dyDescent="0.2">
      <c r="A53" s="96">
        <v>502</v>
      </c>
      <c r="B53" s="46" t="s">
        <v>47</v>
      </c>
      <c r="C53" s="97" t="s">
        <v>63</v>
      </c>
      <c r="D53" s="103">
        <v>185.16</v>
      </c>
      <c r="E53" s="99"/>
      <c r="F53" s="100">
        <f t="shared" si="4"/>
        <v>0</v>
      </c>
      <c r="G53" s="9"/>
      <c r="J53" s="14"/>
    </row>
    <row r="54" spans="1:10" ht="14.25" x14ac:dyDescent="0.2">
      <c r="A54" s="96">
        <v>503</v>
      </c>
      <c r="B54" s="46" t="s">
        <v>41</v>
      </c>
      <c r="C54" s="97" t="s">
        <v>66</v>
      </c>
      <c r="D54" s="103">
        <v>25.76</v>
      </c>
      <c r="E54" s="99"/>
      <c r="F54" s="100">
        <f t="shared" si="4"/>
        <v>0</v>
      </c>
      <c r="G54" s="9"/>
      <c r="J54" s="14"/>
    </row>
    <row r="55" spans="1:10" ht="28.5" x14ac:dyDescent="0.2">
      <c r="A55" s="96">
        <v>504</v>
      </c>
      <c r="B55" s="46" t="s">
        <v>61</v>
      </c>
      <c r="C55" s="97" t="s">
        <v>66</v>
      </c>
      <c r="D55" s="103">
        <v>12.96</v>
      </c>
      <c r="E55" s="99"/>
      <c r="F55" s="100">
        <f t="shared" si="4"/>
        <v>0</v>
      </c>
      <c r="G55" s="9"/>
      <c r="J55" s="14"/>
    </row>
    <row r="56" spans="1:10" ht="28.5" x14ac:dyDescent="0.2">
      <c r="A56" s="96">
        <v>505</v>
      </c>
      <c r="B56" s="46" t="s">
        <v>62</v>
      </c>
      <c r="C56" s="97" t="s">
        <v>63</v>
      </c>
      <c r="D56" s="103">
        <v>1.2</v>
      </c>
      <c r="E56" s="99"/>
      <c r="F56" s="100">
        <f t="shared" si="4"/>
        <v>0</v>
      </c>
      <c r="G56" s="9"/>
      <c r="J56" s="14"/>
    </row>
    <row r="57" spans="1:10" s="52" customFormat="1" ht="14.25" x14ac:dyDescent="0.2">
      <c r="A57" s="93"/>
      <c r="B57" s="69" t="s">
        <v>35</v>
      </c>
      <c r="C57" s="57">
        <v>500</v>
      </c>
      <c r="D57" s="68"/>
      <c r="E57" s="66"/>
      <c r="F57" s="70">
        <f>SUM(F52:F56)</f>
        <v>0</v>
      </c>
      <c r="G57" s="51"/>
      <c r="J57" s="14"/>
    </row>
    <row r="58" spans="1:10" s="52" customFormat="1" ht="14.25" x14ac:dyDescent="0.2">
      <c r="A58" s="72"/>
      <c r="B58" s="73"/>
      <c r="C58" s="19"/>
      <c r="D58" s="53"/>
      <c r="E58" s="18"/>
      <c r="F58" s="74"/>
      <c r="G58" s="51"/>
    </row>
    <row r="59" spans="1:10" s="52" customFormat="1" ht="14.25" x14ac:dyDescent="0.2">
      <c r="A59" s="93"/>
      <c r="B59" s="69" t="s">
        <v>17</v>
      </c>
      <c r="C59" s="64"/>
      <c r="D59" s="68"/>
      <c r="E59" s="66"/>
      <c r="F59" s="70">
        <f>F57+F49+F44+F33+F19</f>
        <v>0</v>
      </c>
      <c r="G59" s="51"/>
    </row>
    <row r="60" spans="1:10" s="52" customFormat="1" ht="14.25" x14ac:dyDescent="0.2">
      <c r="A60" s="93"/>
      <c r="B60" s="69" t="s">
        <v>18</v>
      </c>
      <c r="C60" s="75" t="s">
        <v>28</v>
      </c>
      <c r="D60" s="76">
        <v>0</v>
      </c>
      <c r="E60" s="66"/>
      <c r="F60" s="71">
        <f>F59*D60</f>
        <v>0</v>
      </c>
      <c r="G60" s="51"/>
    </row>
    <row r="61" spans="1:10" s="52" customFormat="1" ht="15" thickBot="1" x14ac:dyDescent="0.25">
      <c r="A61" s="94"/>
      <c r="B61" s="82" t="s">
        <v>19</v>
      </c>
      <c r="C61" s="83"/>
      <c r="D61" s="84"/>
      <c r="E61" s="85"/>
      <c r="F61" s="86">
        <f>SUM(F59:F60)</f>
        <v>0</v>
      </c>
      <c r="G61" s="51"/>
    </row>
    <row r="62" spans="1:10" ht="14.25" x14ac:dyDescent="0.2">
      <c r="A62" s="12"/>
      <c r="B62" s="12"/>
      <c r="C62" s="12"/>
      <c r="D62" s="12"/>
      <c r="E62" s="13"/>
      <c r="G62" s="11"/>
    </row>
    <row r="63" spans="1:10" ht="14.25" x14ac:dyDescent="0.2">
      <c r="C63" s="48"/>
      <c r="D63" s="21"/>
      <c r="E63" s="14"/>
      <c r="F63" s="14"/>
      <c r="G63" s="14"/>
    </row>
    <row r="64" spans="1:10" x14ac:dyDescent="0.2">
      <c r="D64" s="14"/>
      <c r="E64" s="14"/>
      <c r="F64" s="14"/>
      <c r="G64" s="14"/>
    </row>
    <row r="65" spans="6:6" x14ac:dyDescent="0.2">
      <c r="F65" s="14"/>
    </row>
    <row r="66" spans="6:6" x14ac:dyDescent="0.2">
      <c r="F66" s="14"/>
    </row>
  </sheetData>
  <autoFilter ref="D1:D67">
    <filterColumn colId="0">
      <filters blank="1">
        <filter val="1,00"/>
        <filter val="1,20"/>
        <filter val="117,36"/>
        <filter val="12,96"/>
        <filter val="129,80"/>
        <filter val="14,97"/>
        <filter val="159,98"/>
        <filter val="185,16"/>
        <filter val="19,84"/>
        <filter val="2,12"/>
        <filter val="2.703,11"/>
        <filter val="2.934,05"/>
        <filter val="200,00"/>
        <filter val="230,94"/>
        <filter val="24,00"/>
        <filter val="25,00%"/>
        <filter val="25,76"/>
        <filter val="297,34"/>
        <filter val="3,00"/>
        <filter val="3.143,05"/>
        <filter val="399,94"/>
        <filter val="405,47"/>
        <filter val="7,99"/>
        <filter val="74,25"/>
        <filter val="QUANT."/>
      </filters>
    </filterColumn>
  </autoFilter>
  <mergeCells count="9">
    <mergeCell ref="E12:E13"/>
    <mergeCell ref="C12:C13"/>
    <mergeCell ref="A8:F8"/>
    <mergeCell ref="A2:F4"/>
    <mergeCell ref="A5:F5"/>
    <mergeCell ref="D12:D13"/>
    <mergeCell ref="A12:A13"/>
    <mergeCell ref="B12:B13"/>
    <mergeCell ref="F12:F13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9"/>
  <sheetViews>
    <sheetView view="pageBreakPreview" zoomScale="115" zoomScaleNormal="85" zoomScaleSheetLayoutView="115" workbookViewId="0">
      <selection activeCell="C27" sqref="C27:D27"/>
    </sheetView>
  </sheetViews>
  <sheetFormatPr defaultRowHeight="12.75" x14ac:dyDescent="0.2"/>
  <cols>
    <col min="1" max="1" width="4.140625" customWidth="1"/>
    <col min="2" max="2" width="21.85546875" style="41" customWidth="1"/>
    <col min="3" max="8" width="7.140625" style="41" customWidth="1"/>
    <col min="9" max="26" width="7.140625" style="41" hidden="1" customWidth="1"/>
    <col min="27" max="27" width="24" style="41" customWidth="1"/>
    <col min="28" max="28" width="3.7109375" customWidth="1"/>
    <col min="29" max="176" width="9.7109375" customWidth="1"/>
  </cols>
  <sheetData>
    <row r="1" spans="1:27" ht="15" x14ac:dyDescent="0.2">
      <c r="A1" s="22"/>
      <c r="B1" s="23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</row>
    <row r="2" spans="1:27" ht="20.25" x14ac:dyDescent="0.3">
      <c r="A2" s="27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</row>
    <row r="3" spans="1:27" ht="15" x14ac:dyDescent="0.2">
      <c r="A3" s="27"/>
      <c r="B3" s="28"/>
      <c r="C3" s="92"/>
      <c r="D3" s="92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</row>
    <row r="4" spans="1:27" ht="27" customHeight="1" x14ac:dyDescent="0.2">
      <c r="A4" s="27"/>
      <c r="B4" s="28"/>
      <c r="C4" s="174" t="s">
        <v>36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</row>
    <row r="5" spans="1:27" ht="27" customHeight="1" x14ac:dyDescent="0.2">
      <c r="A5" s="27"/>
      <c r="B5" s="28"/>
      <c r="C5" s="172" t="s">
        <v>34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3"/>
    </row>
    <row r="6" spans="1:27" ht="15" x14ac:dyDescent="0.2">
      <c r="A6" s="31"/>
      <c r="B6" s="32"/>
      <c r="C6" s="33"/>
      <c r="D6" s="33"/>
      <c r="E6" s="32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</row>
    <row r="7" spans="1:27" ht="9" customHeight="1" x14ac:dyDescent="0.2">
      <c r="A7" s="36"/>
      <c r="B7" s="36"/>
      <c r="C7" s="36"/>
      <c r="D7" s="36"/>
      <c r="E7" s="36"/>
      <c r="F7" s="37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26.25" customHeight="1" x14ac:dyDescent="0.2">
      <c r="A8" s="161" t="s">
        <v>10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</row>
    <row r="9" spans="1:27" s="38" customFormat="1" ht="17.25" customHeight="1" x14ac:dyDescent="0.2">
      <c r="A9" s="88"/>
      <c r="B9" s="89" t="s">
        <v>22</v>
      </c>
      <c r="C9" s="144" t="s">
        <v>23</v>
      </c>
      <c r="D9" s="145"/>
      <c r="E9" s="144" t="s">
        <v>24</v>
      </c>
      <c r="F9" s="145"/>
      <c r="G9" s="144" t="s">
        <v>25</v>
      </c>
      <c r="H9" s="145"/>
      <c r="I9" s="166"/>
      <c r="J9" s="167"/>
      <c r="K9" s="166"/>
      <c r="L9" s="167"/>
      <c r="M9" s="166"/>
      <c r="N9" s="167"/>
      <c r="O9" s="144" t="s">
        <v>26</v>
      </c>
      <c r="P9" s="145"/>
      <c r="Q9" s="144" t="s">
        <v>27</v>
      </c>
      <c r="R9" s="145"/>
      <c r="S9" s="144" t="s">
        <v>30</v>
      </c>
      <c r="T9" s="145"/>
      <c r="U9" s="144" t="s">
        <v>31</v>
      </c>
      <c r="V9" s="145"/>
      <c r="W9" s="144" t="s">
        <v>32</v>
      </c>
      <c r="X9" s="145"/>
      <c r="Y9" s="144" t="s">
        <v>33</v>
      </c>
      <c r="Z9" s="145"/>
      <c r="AA9" s="170" t="s">
        <v>8</v>
      </c>
    </row>
    <row r="10" spans="1:27" s="38" customFormat="1" ht="17.25" customHeight="1" x14ac:dyDescent="0.2">
      <c r="A10" s="90" t="s">
        <v>21</v>
      </c>
      <c r="B10" s="91"/>
      <c r="C10" s="146">
        <v>30</v>
      </c>
      <c r="D10" s="147"/>
      <c r="E10" s="146">
        <v>60</v>
      </c>
      <c r="F10" s="147"/>
      <c r="G10" s="146">
        <v>90</v>
      </c>
      <c r="H10" s="147"/>
      <c r="I10" s="168"/>
      <c r="J10" s="169"/>
      <c r="K10" s="168"/>
      <c r="L10" s="169"/>
      <c r="M10" s="168"/>
      <c r="N10" s="169"/>
      <c r="O10" s="146">
        <v>210</v>
      </c>
      <c r="P10" s="147"/>
      <c r="Q10" s="146">
        <v>240</v>
      </c>
      <c r="R10" s="147"/>
      <c r="S10" s="146">
        <v>270</v>
      </c>
      <c r="T10" s="147"/>
      <c r="U10" s="146">
        <v>300</v>
      </c>
      <c r="V10" s="147"/>
      <c r="W10" s="146">
        <v>330</v>
      </c>
      <c r="X10" s="147"/>
      <c r="Y10" s="146">
        <v>360</v>
      </c>
      <c r="Z10" s="147"/>
      <c r="AA10" s="171"/>
    </row>
    <row r="11" spans="1:27" x14ac:dyDescent="0.2">
      <c r="A11" s="150">
        <v>100</v>
      </c>
      <c r="B11" s="153" t="s">
        <v>2</v>
      </c>
      <c r="C11" s="136"/>
      <c r="D11" s="137"/>
      <c r="E11" s="136"/>
      <c r="F11" s="137"/>
      <c r="G11" s="136"/>
      <c r="H11" s="137"/>
      <c r="I11" s="134"/>
      <c r="J11" s="135"/>
      <c r="K11" s="134"/>
      <c r="L11" s="135"/>
      <c r="M11" s="134"/>
      <c r="N11" s="135"/>
      <c r="O11" s="136"/>
      <c r="P11" s="137"/>
      <c r="Q11" s="136"/>
      <c r="R11" s="137"/>
      <c r="S11" s="136"/>
      <c r="T11" s="137"/>
      <c r="U11" s="136"/>
      <c r="V11" s="137"/>
      <c r="W11" s="136"/>
      <c r="X11" s="137"/>
      <c r="Y11" s="136"/>
      <c r="Z11" s="137"/>
      <c r="AA11" s="156">
        <f>PLANILHA!F19*(1+PLANILHA!D60)</f>
        <v>0</v>
      </c>
    </row>
    <row r="12" spans="1:27" x14ac:dyDescent="0.2">
      <c r="A12" s="151"/>
      <c r="B12" s="154"/>
      <c r="C12" s="138">
        <v>0</v>
      </c>
      <c r="D12" s="139"/>
      <c r="E12" s="138">
        <v>0</v>
      </c>
      <c r="F12" s="139"/>
      <c r="G12" s="138">
        <v>0</v>
      </c>
      <c r="H12" s="139"/>
      <c r="I12" s="140"/>
      <c r="J12" s="141"/>
      <c r="K12" s="140"/>
      <c r="L12" s="141"/>
      <c r="M12" s="140"/>
      <c r="N12" s="141"/>
      <c r="O12" s="138"/>
      <c r="P12" s="139"/>
      <c r="Q12" s="138"/>
      <c r="R12" s="139"/>
      <c r="S12" s="138"/>
      <c r="T12" s="139"/>
      <c r="U12" s="138"/>
      <c r="V12" s="139"/>
      <c r="W12" s="138"/>
      <c r="X12" s="139"/>
      <c r="Y12" s="138"/>
      <c r="Z12" s="139"/>
      <c r="AA12" s="157"/>
    </row>
    <row r="13" spans="1:27" s="20" customFormat="1" x14ac:dyDescent="0.2">
      <c r="A13" s="152"/>
      <c r="B13" s="155"/>
      <c r="C13" s="128">
        <f>$AA11*C12</f>
        <v>0</v>
      </c>
      <c r="D13" s="129"/>
      <c r="E13" s="128">
        <f>$AA11*E12</f>
        <v>0</v>
      </c>
      <c r="F13" s="129"/>
      <c r="G13" s="128">
        <f>$AA11*G12</f>
        <v>0</v>
      </c>
      <c r="H13" s="129"/>
      <c r="I13" s="148"/>
      <c r="J13" s="149"/>
      <c r="K13" s="148"/>
      <c r="L13" s="149"/>
      <c r="M13" s="148"/>
      <c r="N13" s="149"/>
      <c r="O13" s="128">
        <f>$AA11*O12</f>
        <v>0</v>
      </c>
      <c r="P13" s="129"/>
      <c r="Q13" s="128">
        <f>$AA11*Q12</f>
        <v>0</v>
      </c>
      <c r="R13" s="129"/>
      <c r="S13" s="128">
        <f>$AA11*S12</f>
        <v>0</v>
      </c>
      <c r="T13" s="129"/>
      <c r="U13" s="128">
        <f>$AA11*U12</f>
        <v>0</v>
      </c>
      <c r="V13" s="129"/>
      <c r="W13" s="128">
        <f>$AA11*W12</f>
        <v>0</v>
      </c>
      <c r="X13" s="129"/>
      <c r="Y13" s="128">
        <f>$AA11*Y12</f>
        <v>0</v>
      </c>
      <c r="Z13" s="129"/>
      <c r="AA13" s="158"/>
    </row>
    <row r="14" spans="1:27" x14ac:dyDescent="0.2">
      <c r="A14" s="150">
        <v>200</v>
      </c>
      <c r="B14" s="153" t="s">
        <v>11</v>
      </c>
      <c r="C14" s="134"/>
      <c r="D14" s="135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6"/>
      <c r="P14" s="137"/>
      <c r="Q14" s="136"/>
      <c r="R14" s="137"/>
      <c r="S14" s="136"/>
      <c r="T14" s="137"/>
      <c r="U14" s="136"/>
      <c r="V14" s="137"/>
      <c r="W14" s="136"/>
      <c r="X14" s="137"/>
      <c r="Y14" s="136"/>
      <c r="Z14" s="137"/>
      <c r="AA14" s="156">
        <f>PLANILHA!F33*(1+PLANILHA!D60)</f>
        <v>0</v>
      </c>
    </row>
    <row r="15" spans="1:27" x14ac:dyDescent="0.2">
      <c r="A15" s="151"/>
      <c r="B15" s="154"/>
      <c r="C15" s="140"/>
      <c r="D15" s="141"/>
      <c r="E15" s="138">
        <v>0</v>
      </c>
      <c r="F15" s="139"/>
      <c r="G15" s="140"/>
      <c r="H15" s="141"/>
      <c r="I15" s="140"/>
      <c r="J15" s="141"/>
      <c r="K15" s="140"/>
      <c r="L15" s="141"/>
      <c r="M15" s="140"/>
      <c r="N15" s="141"/>
      <c r="O15" s="140"/>
      <c r="P15" s="141"/>
      <c r="Q15" s="140"/>
      <c r="R15" s="141"/>
      <c r="S15" s="140"/>
      <c r="T15" s="141"/>
      <c r="U15" s="140"/>
      <c r="V15" s="141"/>
      <c r="W15" s="138"/>
      <c r="X15" s="139"/>
      <c r="Y15" s="140"/>
      <c r="Z15" s="141"/>
      <c r="AA15" s="157"/>
    </row>
    <row r="16" spans="1:27" s="20" customFormat="1" x14ac:dyDescent="0.2">
      <c r="A16" s="152"/>
      <c r="B16" s="155"/>
      <c r="C16" s="128"/>
      <c r="D16" s="129"/>
      <c r="E16" s="128">
        <f>$AA14*E15</f>
        <v>0</v>
      </c>
      <c r="F16" s="129"/>
      <c r="G16" s="148"/>
      <c r="H16" s="149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30"/>
      <c r="T16" s="131"/>
      <c r="U16" s="130"/>
      <c r="V16" s="131"/>
      <c r="W16" s="142">
        <f>$AA14*W15</f>
        <v>0</v>
      </c>
      <c r="X16" s="143"/>
      <c r="Y16" s="130"/>
      <c r="Z16" s="131"/>
      <c r="AA16" s="158"/>
    </row>
    <row r="17" spans="1:27" x14ac:dyDescent="0.2">
      <c r="A17" s="150">
        <v>300</v>
      </c>
      <c r="B17" s="153" t="s">
        <v>20</v>
      </c>
      <c r="C17" s="134"/>
      <c r="D17" s="135"/>
      <c r="E17" s="136"/>
      <c r="F17" s="137"/>
      <c r="G17" s="136"/>
      <c r="H17" s="137"/>
      <c r="I17" s="134"/>
      <c r="J17" s="135"/>
      <c r="K17" s="134"/>
      <c r="L17" s="135"/>
      <c r="M17" s="134"/>
      <c r="N17" s="135"/>
      <c r="O17" s="136"/>
      <c r="P17" s="137"/>
      <c r="Q17" s="136"/>
      <c r="R17" s="137"/>
      <c r="S17" s="136"/>
      <c r="T17" s="137"/>
      <c r="U17" s="136"/>
      <c r="V17" s="137"/>
      <c r="W17" s="136"/>
      <c r="X17" s="137"/>
      <c r="Y17" s="136"/>
      <c r="Z17" s="137"/>
      <c r="AA17" s="156">
        <f>PLANILHA!F44*(1+PLANILHA!D60)</f>
        <v>0</v>
      </c>
    </row>
    <row r="18" spans="1:27" x14ac:dyDescent="0.2">
      <c r="A18" s="151"/>
      <c r="B18" s="154"/>
      <c r="C18" s="138">
        <v>0</v>
      </c>
      <c r="D18" s="139"/>
      <c r="E18" s="138">
        <v>0</v>
      </c>
      <c r="F18" s="139"/>
      <c r="G18" s="138">
        <v>0</v>
      </c>
      <c r="H18" s="139"/>
      <c r="I18" s="140"/>
      <c r="J18" s="141"/>
      <c r="K18" s="140"/>
      <c r="L18" s="141"/>
      <c r="M18" s="140"/>
      <c r="N18" s="141"/>
      <c r="O18" s="138"/>
      <c r="P18" s="139"/>
      <c r="Q18" s="138"/>
      <c r="R18" s="139"/>
      <c r="S18" s="138"/>
      <c r="T18" s="139"/>
      <c r="U18" s="138"/>
      <c r="V18" s="139"/>
      <c r="W18" s="138"/>
      <c r="X18" s="139"/>
      <c r="Y18" s="140"/>
      <c r="Z18" s="141"/>
      <c r="AA18" s="157"/>
    </row>
    <row r="19" spans="1:27" s="20" customFormat="1" x14ac:dyDescent="0.2">
      <c r="A19" s="152"/>
      <c r="B19" s="155"/>
      <c r="C19" s="128">
        <f>$AA17*C18</f>
        <v>0</v>
      </c>
      <c r="D19" s="129"/>
      <c r="E19" s="128">
        <f>$AA17*E18</f>
        <v>0</v>
      </c>
      <c r="F19" s="129"/>
      <c r="G19" s="128">
        <f>$AA17*G18</f>
        <v>0</v>
      </c>
      <c r="H19" s="129"/>
      <c r="I19" s="148"/>
      <c r="J19" s="149"/>
      <c r="K19" s="148"/>
      <c r="L19" s="149"/>
      <c r="M19" s="148"/>
      <c r="N19" s="149"/>
      <c r="O19" s="128">
        <f>$AA17*O18</f>
        <v>0</v>
      </c>
      <c r="P19" s="129"/>
      <c r="Q19" s="128">
        <f>$AA17*Q18</f>
        <v>0</v>
      </c>
      <c r="R19" s="129"/>
      <c r="S19" s="128">
        <f>$AA17*S18</f>
        <v>0</v>
      </c>
      <c r="T19" s="129"/>
      <c r="U19" s="128">
        <f>$AA17*U18</f>
        <v>0</v>
      </c>
      <c r="V19" s="129"/>
      <c r="W19" s="128">
        <f>$AA17*W18</f>
        <v>0</v>
      </c>
      <c r="X19" s="129"/>
      <c r="Y19" s="130"/>
      <c r="Z19" s="131"/>
      <c r="AA19" s="158"/>
    </row>
    <row r="20" spans="1:27" x14ac:dyDescent="0.2">
      <c r="A20" s="150">
        <v>400</v>
      </c>
      <c r="B20" s="153" t="s">
        <v>9</v>
      </c>
      <c r="C20" s="136"/>
      <c r="D20" s="137"/>
      <c r="E20" s="136"/>
      <c r="F20" s="137"/>
      <c r="G20" s="134"/>
      <c r="H20" s="135"/>
      <c r="I20" s="134"/>
      <c r="J20" s="135"/>
      <c r="K20" s="134"/>
      <c r="L20" s="135"/>
      <c r="M20" s="134"/>
      <c r="N20" s="135"/>
      <c r="O20" s="136"/>
      <c r="P20" s="137"/>
      <c r="Q20" s="134"/>
      <c r="R20" s="135"/>
      <c r="S20" s="134"/>
      <c r="T20" s="135"/>
      <c r="U20" s="134"/>
      <c r="V20" s="135"/>
      <c r="W20" s="134"/>
      <c r="X20" s="135"/>
      <c r="Y20" s="136"/>
      <c r="Z20" s="137"/>
      <c r="AA20" s="156">
        <f>PLANILHA!F49*(1+PLANILHA!D60)</f>
        <v>0</v>
      </c>
    </row>
    <row r="21" spans="1:27" x14ac:dyDescent="0.2">
      <c r="A21" s="151"/>
      <c r="B21" s="154"/>
      <c r="C21" s="140"/>
      <c r="D21" s="141"/>
      <c r="E21" s="140"/>
      <c r="F21" s="141"/>
      <c r="G21" s="138">
        <v>0</v>
      </c>
      <c r="H21" s="139"/>
      <c r="I21" s="140"/>
      <c r="J21" s="141"/>
      <c r="K21" s="140"/>
      <c r="L21" s="141"/>
      <c r="M21" s="140"/>
      <c r="N21" s="141"/>
      <c r="O21" s="140"/>
      <c r="P21" s="141"/>
      <c r="Q21" s="140"/>
      <c r="R21" s="141"/>
      <c r="S21" s="140"/>
      <c r="T21" s="141"/>
      <c r="U21" s="140"/>
      <c r="V21" s="141"/>
      <c r="W21" s="140"/>
      <c r="X21" s="141"/>
      <c r="Y21" s="138"/>
      <c r="Z21" s="139"/>
      <c r="AA21" s="157"/>
    </row>
    <row r="22" spans="1:27" s="20" customFormat="1" x14ac:dyDescent="0.2">
      <c r="A22" s="152"/>
      <c r="B22" s="155"/>
      <c r="C22" s="130"/>
      <c r="D22" s="131"/>
      <c r="E22" s="128"/>
      <c r="F22" s="129"/>
      <c r="G22" s="128">
        <f>$AA20*G21</f>
        <v>0</v>
      </c>
      <c r="H22" s="129"/>
      <c r="I22" s="130"/>
      <c r="J22" s="131"/>
      <c r="K22" s="130"/>
      <c r="L22" s="131"/>
      <c r="M22" s="148"/>
      <c r="N22" s="149"/>
      <c r="O22" s="130"/>
      <c r="P22" s="131"/>
      <c r="Q22" s="130"/>
      <c r="R22" s="131"/>
      <c r="S22" s="130"/>
      <c r="T22" s="131"/>
      <c r="U22" s="130"/>
      <c r="V22" s="131"/>
      <c r="W22" s="130"/>
      <c r="X22" s="131"/>
      <c r="Y22" s="142">
        <f>$AA20*Y21</f>
        <v>0</v>
      </c>
      <c r="Z22" s="143"/>
      <c r="AA22" s="158"/>
    </row>
    <row r="23" spans="1:27" x14ac:dyDescent="0.2">
      <c r="A23" s="150">
        <v>500</v>
      </c>
      <c r="B23" s="153" t="s">
        <v>29</v>
      </c>
      <c r="C23" s="136"/>
      <c r="D23" s="137"/>
      <c r="E23" s="136"/>
      <c r="F23" s="137"/>
      <c r="G23" s="136"/>
      <c r="H23" s="137"/>
      <c r="I23" s="134"/>
      <c r="J23" s="135"/>
      <c r="K23" s="134"/>
      <c r="L23" s="135"/>
      <c r="M23" s="134"/>
      <c r="N23" s="135"/>
      <c r="O23" s="136"/>
      <c r="P23" s="137"/>
      <c r="Q23" s="136"/>
      <c r="R23" s="137"/>
      <c r="S23" s="136"/>
      <c r="T23" s="137"/>
      <c r="U23" s="136"/>
      <c r="V23" s="137"/>
      <c r="W23" s="134"/>
      <c r="X23" s="135"/>
      <c r="Y23" s="134"/>
      <c r="Z23" s="135"/>
      <c r="AA23" s="156">
        <f>PLANILHA!F57*(1+PLANILHA!D60)</f>
        <v>0</v>
      </c>
    </row>
    <row r="24" spans="1:27" x14ac:dyDescent="0.2">
      <c r="A24" s="151"/>
      <c r="B24" s="154"/>
      <c r="C24" s="140"/>
      <c r="D24" s="141"/>
      <c r="E24" s="140"/>
      <c r="F24" s="141"/>
      <c r="G24" s="138">
        <v>0</v>
      </c>
      <c r="H24" s="139"/>
      <c r="I24" s="140"/>
      <c r="J24" s="141"/>
      <c r="K24" s="140"/>
      <c r="L24" s="141"/>
      <c r="M24" s="140"/>
      <c r="N24" s="141"/>
      <c r="O24" s="138"/>
      <c r="P24" s="139"/>
      <c r="Q24" s="138"/>
      <c r="R24" s="139"/>
      <c r="S24" s="138"/>
      <c r="T24" s="139"/>
      <c r="U24" s="138"/>
      <c r="V24" s="139"/>
      <c r="W24" s="140"/>
      <c r="X24" s="141"/>
      <c r="Y24" s="140"/>
      <c r="Z24" s="141"/>
      <c r="AA24" s="157"/>
    </row>
    <row r="25" spans="1:27" s="20" customFormat="1" x14ac:dyDescent="0.2">
      <c r="A25" s="152"/>
      <c r="B25" s="155"/>
      <c r="C25" s="148"/>
      <c r="D25" s="149"/>
      <c r="E25" s="148"/>
      <c r="F25" s="149"/>
      <c r="G25" s="128">
        <f>$AA23*G24</f>
        <v>0</v>
      </c>
      <c r="H25" s="129"/>
      <c r="I25" s="148"/>
      <c r="J25" s="149"/>
      <c r="K25" s="148"/>
      <c r="L25" s="149"/>
      <c r="M25" s="148"/>
      <c r="N25" s="149"/>
      <c r="O25" s="128">
        <f>$AA23*O24</f>
        <v>0</v>
      </c>
      <c r="P25" s="129"/>
      <c r="Q25" s="128">
        <f>$AA23*Q24</f>
        <v>0</v>
      </c>
      <c r="R25" s="129"/>
      <c r="S25" s="128">
        <f>$AA23*S24</f>
        <v>0</v>
      </c>
      <c r="T25" s="129"/>
      <c r="U25" s="128">
        <f>$AA23*U24</f>
        <v>0</v>
      </c>
      <c r="V25" s="129"/>
      <c r="W25" s="130"/>
      <c r="X25" s="131"/>
      <c r="Y25" s="130"/>
      <c r="Z25" s="131"/>
      <c r="AA25" s="158"/>
    </row>
    <row r="26" spans="1:27" s="20" customFormat="1" x14ac:dyDescent="0.2">
      <c r="A26" s="43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2"/>
    </row>
    <row r="27" spans="1:27" ht="18" x14ac:dyDescent="0.2">
      <c r="A27" s="159" t="s">
        <v>8</v>
      </c>
      <c r="B27" s="160"/>
      <c r="C27" s="132">
        <f>C13+C16+C19+C22+C25</f>
        <v>0</v>
      </c>
      <c r="D27" s="133"/>
      <c r="E27" s="132">
        <f>E13+E16+E19+E22+E25</f>
        <v>0</v>
      </c>
      <c r="F27" s="133"/>
      <c r="G27" s="132">
        <f>G13+G16+G19+G22+G25</f>
        <v>0</v>
      </c>
      <c r="H27" s="133"/>
      <c r="I27" s="132" t="e">
        <f>I13+#REF!+#REF!+I16+I19+I22+I25</f>
        <v>#REF!</v>
      </c>
      <c r="J27" s="133"/>
      <c r="K27" s="132" t="e">
        <f>K13+#REF!+#REF!+K16+K19+K22+K25</f>
        <v>#REF!</v>
      </c>
      <c r="L27" s="133"/>
      <c r="M27" s="132" t="e">
        <f>M13+#REF!+#REF!+M16+M19+M22+M25</f>
        <v>#REF!</v>
      </c>
      <c r="N27" s="133"/>
      <c r="O27" s="132" t="e">
        <f>O13+#REF!+#REF!+O16+O19+O22+O25</f>
        <v>#REF!</v>
      </c>
      <c r="P27" s="133"/>
      <c r="Q27" s="132" t="e">
        <f>Q13+#REF!+#REF!+Q16+Q19+Q22+Q25</f>
        <v>#REF!</v>
      </c>
      <c r="R27" s="133"/>
      <c r="S27" s="132" t="e">
        <f>S13+#REF!+#REF!+S16+S19+S22+S25</f>
        <v>#REF!</v>
      </c>
      <c r="T27" s="133"/>
      <c r="U27" s="132" t="e">
        <f>U13+#REF!+#REF!+U16+U19+U22+U25</f>
        <v>#REF!</v>
      </c>
      <c r="V27" s="133"/>
      <c r="W27" s="132" t="e">
        <f>W13+#REF!+#REF!+W16+W19+W22+W25</f>
        <v>#REF!</v>
      </c>
      <c r="X27" s="133"/>
      <c r="Y27" s="132" t="e">
        <f>Y13+#REF!+#REF!+Y16+Y19+Y22+Y25</f>
        <v>#REF!</v>
      </c>
      <c r="Z27" s="133"/>
      <c r="AA27" s="87">
        <f>SUM(C27:H27)</f>
        <v>0</v>
      </c>
    </row>
    <row r="28" spans="1:27" x14ac:dyDescent="0.2">
      <c r="A28" s="39"/>
      <c r="B28" s="40"/>
      <c r="C28" s="40"/>
      <c r="D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7" x14ac:dyDescent="0.2">
      <c r="A29" s="39"/>
      <c r="B29" s="40"/>
      <c r="C29" s="40"/>
      <c r="D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</sheetData>
  <mergeCells count="237">
    <mergeCell ref="Q14:R14"/>
    <mergeCell ref="Q16:R16"/>
    <mergeCell ref="Q15:R15"/>
    <mergeCell ref="G14:H14"/>
    <mergeCell ref="M27:N27"/>
    <mergeCell ref="K24:L24"/>
    <mergeCell ref="M24:N24"/>
    <mergeCell ref="G25:H25"/>
    <mergeCell ref="B2:AA2"/>
    <mergeCell ref="K9:L9"/>
    <mergeCell ref="M9:N9"/>
    <mergeCell ref="K10:L10"/>
    <mergeCell ref="M10:N10"/>
    <mergeCell ref="AA9:AA10"/>
    <mergeCell ref="G10:H10"/>
    <mergeCell ref="I10:J10"/>
    <mergeCell ref="Q9:R9"/>
    <mergeCell ref="C5:AA5"/>
    <mergeCell ref="C4:AA4"/>
    <mergeCell ref="C9:D9"/>
    <mergeCell ref="E9:F9"/>
    <mergeCell ref="G9:H9"/>
    <mergeCell ref="I9:J9"/>
    <mergeCell ref="O9:P9"/>
    <mergeCell ref="U14:V14"/>
    <mergeCell ref="S17:T17"/>
    <mergeCell ref="U17:V17"/>
    <mergeCell ref="W17:X17"/>
    <mergeCell ref="Y17:Z17"/>
    <mergeCell ref="U18:V18"/>
    <mergeCell ref="W18:X18"/>
    <mergeCell ref="Y18:Z18"/>
    <mergeCell ref="W14:X14"/>
    <mergeCell ref="M14:N14"/>
    <mergeCell ref="K14:L14"/>
    <mergeCell ref="K15:L15"/>
    <mergeCell ref="M15:N15"/>
    <mergeCell ref="K16:L16"/>
    <mergeCell ref="M16:N16"/>
    <mergeCell ref="M20:N20"/>
    <mergeCell ref="G23:H23"/>
    <mergeCell ref="M21:N21"/>
    <mergeCell ref="G22:H22"/>
    <mergeCell ref="O24:P24"/>
    <mergeCell ref="Q24:R24"/>
    <mergeCell ref="Q22:R22"/>
    <mergeCell ref="K21:L21"/>
    <mergeCell ref="I22:J22"/>
    <mergeCell ref="I24:J24"/>
    <mergeCell ref="O25:P25"/>
    <mergeCell ref="Q25:R25"/>
    <mergeCell ref="K23:L23"/>
    <mergeCell ref="M23:N23"/>
    <mergeCell ref="K22:L22"/>
    <mergeCell ref="A27:B27"/>
    <mergeCell ref="A8:AA8"/>
    <mergeCell ref="A11:A13"/>
    <mergeCell ref="B11:B13"/>
    <mergeCell ref="A14:A16"/>
    <mergeCell ref="B14:B16"/>
    <mergeCell ref="AA23:AA25"/>
    <mergeCell ref="C18:D18"/>
    <mergeCell ref="C24:D24"/>
    <mergeCell ref="G24:H24"/>
    <mergeCell ref="O20:P20"/>
    <mergeCell ref="E22:F22"/>
    <mergeCell ref="Q23:R23"/>
    <mergeCell ref="E24:F24"/>
    <mergeCell ref="O21:P21"/>
    <mergeCell ref="O22:P22"/>
    <mergeCell ref="O23:P23"/>
    <mergeCell ref="C21:D21"/>
    <mergeCell ref="E21:F21"/>
    <mergeCell ref="I23:J23"/>
    <mergeCell ref="Q21:R21"/>
    <mergeCell ref="Q18:R18"/>
    <mergeCell ref="Q20:R20"/>
    <mergeCell ref="S14:T14"/>
    <mergeCell ref="AA20:AA22"/>
    <mergeCell ref="AA17:AA19"/>
    <mergeCell ref="AA14:AA16"/>
    <mergeCell ref="K20:L20"/>
    <mergeCell ref="O17:P17"/>
    <mergeCell ref="Y14:Z14"/>
    <mergeCell ref="Y15:Z15"/>
    <mergeCell ref="S16:T16"/>
    <mergeCell ref="U16:V16"/>
    <mergeCell ref="W16:X16"/>
    <mergeCell ref="Y16:Z16"/>
    <mergeCell ref="U15:V15"/>
    <mergeCell ref="W15:X15"/>
    <mergeCell ref="S15:T15"/>
    <mergeCell ref="S19:T19"/>
    <mergeCell ref="U19:V19"/>
    <mergeCell ref="W19:X19"/>
    <mergeCell ref="Y19:Z19"/>
    <mergeCell ref="S18:T18"/>
    <mergeCell ref="K17:L17"/>
    <mergeCell ref="M17:N17"/>
    <mergeCell ref="M22:N22"/>
    <mergeCell ref="O14:P14"/>
    <mergeCell ref="S20:T20"/>
    <mergeCell ref="AA11:AA13"/>
    <mergeCell ref="O11:P11"/>
    <mergeCell ref="Q11:R11"/>
    <mergeCell ref="G11:H11"/>
    <mergeCell ref="I18:J18"/>
    <mergeCell ref="I19:J19"/>
    <mergeCell ref="I11:J11"/>
    <mergeCell ref="K12:L12"/>
    <mergeCell ref="M12:N12"/>
    <mergeCell ref="K13:L13"/>
    <mergeCell ref="M13:N13"/>
    <mergeCell ref="K18:L18"/>
    <mergeCell ref="M18:N18"/>
    <mergeCell ref="K19:L19"/>
    <mergeCell ref="M19:N19"/>
    <mergeCell ref="O19:P19"/>
    <mergeCell ref="Q19:R19"/>
    <mergeCell ref="I16:J16"/>
    <mergeCell ref="O16:P16"/>
    <mergeCell ref="O18:P18"/>
    <mergeCell ref="Q17:R17"/>
    <mergeCell ref="O15:P15"/>
    <mergeCell ref="I17:J17"/>
    <mergeCell ref="G19:H19"/>
    <mergeCell ref="A23:A25"/>
    <mergeCell ref="E23:F23"/>
    <mergeCell ref="B23:B25"/>
    <mergeCell ref="C23:D23"/>
    <mergeCell ref="C10:D10"/>
    <mergeCell ref="E10:F10"/>
    <mergeCell ref="C11:D11"/>
    <mergeCell ref="E11:F11"/>
    <mergeCell ref="C19:D19"/>
    <mergeCell ref="E19:F19"/>
    <mergeCell ref="C17:D17"/>
    <mergeCell ref="E17:F17"/>
    <mergeCell ref="E15:F15"/>
    <mergeCell ref="C13:D13"/>
    <mergeCell ref="E13:F13"/>
    <mergeCell ref="A20:A22"/>
    <mergeCell ref="B20:B22"/>
    <mergeCell ref="C14:D14"/>
    <mergeCell ref="E14:F14"/>
    <mergeCell ref="C22:D22"/>
    <mergeCell ref="C15:D15"/>
    <mergeCell ref="E16:F16"/>
    <mergeCell ref="A17:A19"/>
    <mergeCell ref="B17:B19"/>
    <mergeCell ref="G12:H12"/>
    <mergeCell ref="G13:H13"/>
    <mergeCell ref="G21:H21"/>
    <mergeCell ref="G15:H15"/>
    <mergeCell ref="I15:J15"/>
    <mergeCell ref="I20:J20"/>
    <mergeCell ref="I12:J12"/>
    <mergeCell ref="C16:D16"/>
    <mergeCell ref="G20:H20"/>
    <mergeCell ref="G18:H18"/>
    <mergeCell ref="G17:H17"/>
    <mergeCell ref="C20:D20"/>
    <mergeCell ref="E20:F20"/>
    <mergeCell ref="G16:H16"/>
    <mergeCell ref="E18:F18"/>
    <mergeCell ref="I13:J13"/>
    <mergeCell ref="C12:D12"/>
    <mergeCell ref="E12:F12"/>
    <mergeCell ref="I14:J14"/>
    <mergeCell ref="I21:J21"/>
    <mergeCell ref="Q10:R10"/>
    <mergeCell ref="O12:P12"/>
    <mergeCell ref="S11:T11"/>
    <mergeCell ref="U11:V11"/>
    <mergeCell ref="O10:P10"/>
    <mergeCell ref="K11:L11"/>
    <mergeCell ref="M11:N11"/>
    <mergeCell ref="Q12:R12"/>
    <mergeCell ref="O13:P13"/>
    <mergeCell ref="Q13:R13"/>
    <mergeCell ref="U10:V10"/>
    <mergeCell ref="Y11:Z11"/>
    <mergeCell ref="U9:V9"/>
    <mergeCell ref="W9:X9"/>
    <mergeCell ref="S10:T10"/>
    <mergeCell ref="Y12:Z12"/>
    <mergeCell ref="S13:T13"/>
    <mergeCell ref="U13:V13"/>
    <mergeCell ref="W13:X13"/>
    <mergeCell ref="Y13:Z13"/>
    <mergeCell ref="S12:T12"/>
    <mergeCell ref="U12:V12"/>
    <mergeCell ref="W12:X12"/>
    <mergeCell ref="W11:X11"/>
    <mergeCell ref="Y10:Z10"/>
    <mergeCell ref="W10:X10"/>
    <mergeCell ref="S9:T9"/>
    <mergeCell ref="Y9:Z9"/>
    <mergeCell ref="U20:V20"/>
    <mergeCell ref="W20:X20"/>
    <mergeCell ref="Y20:Z20"/>
    <mergeCell ref="S23:T23"/>
    <mergeCell ref="U23:V23"/>
    <mergeCell ref="W23:X23"/>
    <mergeCell ref="Y23:Z23"/>
    <mergeCell ref="S24:T24"/>
    <mergeCell ref="U24:V24"/>
    <mergeCell ref="W24:X24"/>
    <mergeCell ref="Y24:Z24"/>
    <mergeCell ref="S21:T21"/>
    <mergeCell ref="U21:V21"/>
    <mergeCell ref="W21:X21"/>
    <mergeCell ref="Y21:Z21"/>
    <mergeCell ref="S22:T22"/>
    <mergeCell ref="U22:V22"/>
    <mergeCell ref="W22:X22"/>
    <mergeCell ref="Y22:Z22"/>
    <mergeCell ref="S25:T25"/>
    <mergeCell ref="U25:V25"/>
    <mergeCell ref="W25:X25"/>
    <mergeCell ref="Y25:Z25"/>
    <mergeCell ref="S27:T27"/>
    <mergeCell ref="C27:D27"/>
    <mergeCell ref="E27:F27"/>
    <mergeCell ref="G27:H27"/>
    <mergeCell ref="Q27:R27"/>
    <mergeCell ref="K27:L27"/>
    <mergeCell ref="O27:P27"/>
    <mergeCell ref="I27:J27"/>
    <mergeCell ref="U27:V27"/>
    <mergeCell ref="W27:X27"/>
    <mergeCell ref="Y27:Z27"/>
    <mergeCell ref="C25:D25"/>
    <mergeCell ref="E25:F25"/>
    <mergeCell ref="K25:L25"/>
    <mergeCell ref="M25:N25"/>
    <mergeCell ref="I25:J25"/>
  </mergeCells>
  <printOptions horizontalCentered="1"/>
  <pageMargins left="0.51181102362204722" right="0.51181102362204722" top="0.78740157480314965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Company>Organização não conhecida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A. COSTA</dc:creator>
  <cp:lastModifiedBy>ana_1429</cp:lastModifiedBy>
  <cp:lastPrinted>2022-09-21T14:32:01Z</cp:lastPrinted>
  <dcterms:created xsi:type="dcterms:W3CDTF">1999-02-01T16:53:28Z</dcterms:created>
  <dcterms:modified xsi:type="dcterms:W3CDTF">2022-09-21T19:23:06Z</dcterms:modified>
</cp:coreProperties>
</file>