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U\Guilherme\Bloco 09 - Cemitério\PACOTE TÉCNICO\"/>
    </mc:Choice>
  </mc:AlternateContent>
  <bookViews>
    <workbookView xWindow="0" yWindow="0" windowWidth="24000" windowHeight="9135" activeTab="1"/>
  </bookViews>
  <sheets>
    <sheet name="ORÇ" sheetId="1" r:id="rId1"/>
    <sheet name="CRONOGRAMA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G23" i="2"/>
  <c r="G26" i="2" s="1"/>
  <c r="G29" i="2" s="1"/>
  <c r="H22" i="2"/>
  <c r="D20" i="2"/>
  <c r="G20" i="2"/>
  <c r="F20" i="2"/>
  <c r="E20" i="2"/>
  <c r="H19" i="2"/>
  <c r="D17" i="2"/>
  <c r="C17" i="2"/>
  <c r="H16" i="2"/>
  <c r="H26" i="2"/>
  <c r="H29" i="2" s="1"/>
  <c r="C14" i="2"/>
  <c r="H13" i="2"/>
  <c r="G11" i="2"/>
  <c r="F11" i="2"/>
  <c r="E11" i="2"/>
  <c r="D11" i="2"/>
  <c r="H10" i="2"/>
  <c r="B2" i="2"/>
  <c r="F26" i="2" l="1"/>
  <c r="F29" i="2" s="1"/>
  <c r="E26" i="2"/>
  <c r="E29" i="2" s="1"/>
  <c r="D26" i="2"/>
  <c r="D29" i="2" s="1"/>
  <c r="C26" i="2"/>
  <c r="C29" i="2" s="1"/>
  <c r="F91" i="1" l="1"/>
  <c r="B91" i="1"/>
  <c r="D90" i="1"/>
  <c r="B90" i="1"/>
  <c r="A90" i="1"/>
  <c r="E90" i="1" s="1"/>
  <c r="F83" i="1"/>
  <c r="B83" i="1"/>
  <c r="B82" i="1"/>
  <c r="B79" i="1"/>
  <c r="B78" i="1"/>
  <c r="B77" i="1"/>
  <c r="B75" i="1"/>
  <c r="F72" i="1"/>
  <c r="B72" i="1"/>
  <c r="B71" i="1"/>
  <c r="F70" i="1"/>
  <c r="F82" i="1" s="1"/>
  <c r="B70" i="1"/>
  <c r="B67" i="1"/>
  <c r="B66" i="1"/>
  <c r="F65" i="1"/>
  <c r="F67" i="1" s="1"/>
  <c r="B65" i="1"/>
  <c r="F62" i="1"/>
  <c r="B62" i="1"/>
  <c r="F61" i="1"/>
  <c r="B61" i="1"/>
  <c r="B58" i="1"/>
  <c r="B57" i="1"/>
  <c r="F56" i="1"/>
  <c r="F57" i="1" s="1"/>
  <c r="B56" i="1"/>
  <c r="F54" i="1"/>
  <c r="B54" i="1"/>
  <c r="B53" i="1"/>
  <c r="B52" i="1"/>
  <c r="F51" i="1"/>
  <c r="F52" i="1" s="1"/>
  <c r="B51" i="1"/>
  <c r="B48" i="1"/>
  <c r="B47" i="1"/>
  <c r="B46" i="1"/>
  <c r="F45" i="1"/>
  <c r="B45" i="1"/>
  <c r="B44" i="1"/>
  <c r="F43" i="1"/>
  <c r="B43" i="1"/>
  <c r="A43" i="1"/>
  <c r="A44" i="1" s="1"/>
  <c r="F42" i="1"/>
  <c r="F75" i="1" s="1"/>
  <c r="B36" i="1"/>
  <c r="B35" i="1"/>
  <c r="B34" i="1"/>
  <c r="B33" i="1"/>
  <c r="B32" i="1"/>
  <c r="B31" i="1"/>
  <c r="A31" i="1"/>
  <c r="E31" i="1" s="1"/>
  <c r="E30" i="1"/>
  <c r="D30" i="1"/>
  <c r="B30" i="1"/>
  <c r="A30" i="1"/>
  <c r="F24" i="1"/>
  <c r="A24" i="1"/>
  <c r="E24" i="1" s="1"/>
  <c r="F18" i="1"/>
  <c r="H17" i="1"/>
  <c r="F17" i="1"/>
  <c r="D17" i="1"/>
  <c r="A17" i="1"/>
  <c r="A18" i="1" s="1"/>
  <c r="H24" i="1" l="1"/>
  <c r="H26" i="1" s="1"/>
  <c r="D18" i="1"/>
  <c r="H18" i="1"/>
  <c r="H20" i="1" s="1"/>
  <c r="E18" i="1"/>
  <c r="F53" i="1"/>
  <c r="F58" i="1"/>
  <c r="E44" i="1"/>
  <c r="D44" i="1"/>
  <c r="A45" i="1"/>
  <c r="D43" i="1"/>
  <c r="F47" i="1"/>
  <c r="F66" i="1"/>
  <c r="F77" i="1"/>
  <c r="F90" i="1"/>
  <c r="E17" i="1"/>
  <c r="D24" i="1"/>
  <c r="F32" i="1"/>
  <c r="E43" i="1"/>
  <c r="A32" i="1"/>
  <c r="H43" i="1"/>
  <c r="F44" i="1"/>
  <c r="F71" i="1"/>
  <c r="A91" i="1"/>
  <c r="D31" i="1"/>
  <c r="H44" i="1" l="1"/>
  <c r="F46" i="1"/>
  <c r="F48" i="1"/>
  <c r="D32" i="1"/>
  <c r="A33" i="1"/>
  <c r="H32" i="1"/>
  <c r="E32" i="1"/>
  <c r="D91" i="1"/>
  <c r="H91" i="1"/>
  <c r="E91" i="1"/>
  <c r="H90" i="1"/>
  <c r="H45" i="1"/>
  <c r="E45" i="1"/>
  <c r="D45" i="1"/>
  <c r="A46" i="1"/>
  <c r="F36" i="1"/>
  <c r="F35" i="1"/>
  <c r="F34" i="1"/>
  <c r="F79" i="1"/>
  <c r="F78" i="1"/>
  <c r="H93" i="1" l="1"/>
  <c r="E46" i="1"/>
  <c r="D46" i="1"/>
  <c r="A47" i="1"/>
  <c r="H46" i="1"/>
  <c r="A34" i="1"/>
  <c r="E33" i="1"/>
  <c r="D33" i="1"/>
  <c r="F33" i="1"/>
  <c r="F31" i="1"/>
  <c r="F30" i="1" l="1"/>
  <c r="H30" i="1" s="1"/>
  <c r="H31" i="1"/>
  <c r="H33" i="1"/>
  <c r="H34" i="1"/>
  <c r="E34" i="1"/>
  <c r="D34" i="1"/>
  <c r="A35" i="1"/>
  <c r="E47" i="1"/>
  <c r="D47" i="1"/>
  <c r="A48" i="1"/>
  <c r="H47" i="1"/>
  <c r="D48" i="1" l="1"/>
  <c r="A51" i="1"/>
  <c r="H48" i="1"/>
  <c r="E48" i="1"/>
  <c r="H35" i="1"/>
  <c r="E35" i="1"/>
  <c r="D35" i="1"/>
  <c r="A36" i="1"/>
  <c r="E36" i="1" l="1"/>
  <c r="D36" i="1"/>
  <c r="H36" i="1"/>
  <c r="H38" i="1" s="1"/>
  <c r="A52" i="1"/>
  <c r="H51" i="1"/>
  <c r="E51" i="1"/>
  <c r="D51" i="1"/>
  <c r="H52" i="1" l="1"/>
  <c r="E52" i="1"/>
  <c r="D52" i="1"/>
  <c r="A53" i="1"/>
  <c r="H53" i="1" l="1"/>
  <c r="E53" i="1"/>
  <c r="D53" i="1"/>
  <c r="A54" i="1"/>
  <c r="E54" i="1" l="1"/>
  <c r="D54" i="1"/>
  <c r="A56" i="1"/>
  <c r="H54" i="1"/>
  <c r="E56" i="1" l="1"/>
  <c r="D56" i="1"/>
  <c r="A57" i="1"/>
  <c r="H56" i="1"/>
  <c r="D57" i="1" l="1"/>
  <c r="A58" i="1"/>
  <c r="H57" i="1"/>
  <c r="E57" i="1"/>
  <c r="A61" i="1" l="1"/>
  <c r="H58" i="1"/>
  <c r="E58" i="1"/>
  <c r="D58" i="1"/>
  <c r="H61" i="1" l="1"/>
  <c r="E61" i="1"/>
  <c r="D61" i="1"/>
  <c r="A62" i="1"/>
  <c r="H62" i="1" l="1"/>
  <c r="E62" i="1"/>
  <c r="D62" i="1"/>
  <c r="A65" i="1"/>
  <c r="E65" i="1" l="1"/>
  <c r="D65" i="1"/>
  <c r="A66" i="1"/>
  <c r="H65" i="1"/>
  <c r="E66" i="1" l="1"/>
  <c r="D66" i="1"/>
  <c r="A67" i="1"/>
  <c r="H66" i="1"/>
  <c r="D67" i="1" l="1"/>
  <c r="A70" i="1"/>
  <c r="H67" i="1"/>
  <c r="E67" i="1"/>
  <c r="A71" i="1" l="1"/>
  <c r="H70" i="1"/>
  <c r="E70" i="1"/>
  <c r="D70" i="1"/>
  <c r="H71" i="1" l="1"/>
  <c r="E71" i="1"/>
  <c r="D71" i="1"/>
  <c r="A72" i="1"/>
  <c r="H72" i="1" l="1"/>
  <c r="E72" i="1"/>
  <c r="D72" i="1"/>
  <c r="A75" i="1"/>
  <c r="E75" i="1" l="1"/>
  <c r="D75" i="1"/>
  <c r="A77" i="1"/>
  <c r="H75" i="1"/>
  <c r="E77" i="1" l="1"/>
  <c r="D77" i="1"/>
  <c r="A78" i="1"/>
  <c r="H77" i="1"/>
  <c r="D78" i="1" l="1"/>
  <c r="A79" i="1"/>
  <c r="H78" i="1"/>
  <c r="E78" i="1"/>
  <c r="A82" i="1" l="1"/>
  <c r="H79" i="1"/>
  <c r="E79" i="1"/>
  <c r="D79" i="1"/>
  <c r="H82" i="1" l="1"/>
  <c r="E82" i="1"/>
  <c r="D82" i="1"/>
  <c r="A83" i="1"/>
  <c r="H83" i="1" l="1"/>
  <c r="H85" i="1" s="1"/>
  <c r="H95" i="1" s="1"/>
  <c r="E83" i="1"/>
  <c r="D83" i="1"/>
</calcChain>
</file>

<file path=xl/sharedStrings.xml><?xml version="1.0" encoding="utf-8"?>
<sst xmlns="http://schemas.openxmlformats.org/spreadsheetml/2006/main" count="99" uniqueCount="72">
  <si>
    <t>Prazo:</t>
  </si>
  <si>
    <t>05 meses</t>
  </si>
  <si>
    <t>PLANILHA ORÇAMENTÁRIA</t>
  </si>
  <si>
    <t>OBRA: CEMITÉRIO MUNICIPAL - AMPLIAÇÃO DE CARNEIROS - BLOCO 09</t>
  </si>
  <si>
    <t>B.D.I.:</t>
  </si>
  <si>
    <t>LOCAL: RUA DA SAUDADE</t>
  </si>
  <si>
    <t>L.S.:</t>
  </si>
  <si>
    <t>Desonerado</t>
  </si>
  <si>
    <t>Preço</t>
  </si>
  <si>
    <t>Item</t>
  </si>
  <si>
    <t>Ref.</t>
  </si>
  <si>
    <t>Cód.</t>
  </si>
  <si>
    <t>Descrição dos Serviços</t>
  </si>
  <si>
    <t>Unid.</t>
  </si>
  <si>
    <t>Quant.</t>
  </si>
  <si>
    <t>Unitário</t>
  </si>
  <si>
    <t>Preço Total</t>
  </si>
  <si>
    <t>R$</t>
  </si>
  <si>
    <t>SERVIÇOS PRELIMINARES</t>
  </si>
  <si>
    <t>Serviços iniciais</t>
  </si>
  <si>
    <t>CDHU</t>
  </si>
  <si>
    <t>02.08.020</t>
  </si>
  <si>
    <t>02.05.202</t>
  </si>
  <si>
    <t>TOTAL DO ITEM</t>
  </si>
  <si>
    <t>SERVIÇOS TÉCNICOS</t>
  </si>
  <si>
    <t>02.10.020</t>
  </si>
  <si>
    <t>MOVIMENTO DE TERRA</t>
  </si>
  <si>
    <t>05.10.026</t>
  </si>
  <si>
    <t>05.10.010</t>
  </si>
  <si>
    <t>07.01.020</t>
  </si>
  <si>
    <t>07.01.120</t>
  </si>
  <si>
    <t>07.10.020</t>
  </si>
  <si>
    <t>07.12.020</t>
  </si>
  <si>
    <t>07.12.040</t>
  </si>
  <si>
    <t>EXECUÇÃO DE CARNEIROS VERTICAIS</t>
  </si>
  <si>
    <t>Infra-estrutura com baldrames e brocas</t>
  </si>
  <si>
    <t>12.01.021</t>
  </si>
  <si>
    <t>09.01.020</t>
  </si>
  <si>
    <t>11.18.040</t>
  </si>
  <si>
    <t>10.01.040</t>
  </si>
  <si>
    <t>11.03.090</t>
  </si>
  <si>
    <t>11.16.040</t>
  </si>
  <si>
    <t>Alvenaria estrutural e fechamentos</t>
  </si>
  <si>
    <t>14.11.261</t>
  </si>
  <si>
    <t>11.05.040</t>
  </si>
  <si>
    <t>14.10.101</t>
  </si>
  <si>
    <t>Platibanda em bloco canaleta</t>
  </si>
  <si>
    <t>Superestrutura - lajes</t>
  </si>
  <si>
    <t>13.01.130</t>
  </si>
  <si>
    <t>10.02.020</t>
  </si>
  <si>
    <t>Revestimento interno</t>
  </si>
  <si>
    <t>17.02.020</t>
  </si>
  <si>
    <t>17.02.120</t>
  </si>
  <si>
    <t>17.02.220</t>
  </si>
  <si>
    <t>Revestimento externo</t>
  </si>
  <si>
    <t>Impermeabilização da infra-estrutura</t>
  </si>
  <si>
    <t>32.17.010</t>
  </si>
  <si>
    <t>Impermeabilização e proteção mecânica</t>
  </si>
  <si>
    <t>32.16.030</t>
  </si>
  <si>
    <t>Pintura</t>
  </si>
  <si>
    <t>33.03.760</t>
  </si>
  <si>
    <t>33.10.030</t>
  </si>
  <si>
    <t>SERVIÇOS COMPLEMENTARES</t>
  </si>
  <si>
    <t>Limpeza final</t>
  </si>
  <si>
    <t>55.01.020</t>
  </si>
  <si>
    <t>05.07.040</t>
  </si>
  <si>
    <t>TOTAL GERAL DA OBRA</t>
  </si>
  <si>
    <t>CRONOGRAMA FÍSICO-FINANCEIRO</t>
  </si>
  <si>
    <t>ETAPAS DE SERVIÇOS</t>
  </si>
  <si>
    <t>VALOR + BDI</t>
  </si>
  <si>
    <t>TOTAL GERAL DOS SERVIÇOS</t>
  </si>
  <si>
    <t>TOTAL GERAL DO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</si>
</sst>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\.00"/>
    <numFmt numFmtId="165" formatCode="_(* #,##0.00_);_(* \(#,##0.00\);_(* &quot;-&quot;??_);_(@_)"/>
    <numFmt numFmtId="166" formatCode="[$-416]mmm\-yy;@"/>
    <numFmt numFmtId="167" formatCode="mm/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name val="Arial Unicode MS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sz val="9"/>
      <color theme="1"/>
      <name val="Arial Unicode MS"/>
      <family val="2"/>
    </font>
    <font>
      <sz val="9"/>
      <color indexed="10"/>
      <name val="Arial Unicode MS"/>
      <family val="2"/>
    </font>
    <font>
      <sz val="10"/>
      <color indexed="10"/>
      <name val="Arial Unicode MS"/>
      <family val="2"/>
    </font>
    <font>
      <b/>
      <sz val="9"/>
      <color theme="1"/>
      <name val="Arial"/>
      <family val="2"/>
    </font>
    <font>
      <b/>
      <sz val="9"/>
      <color theme="1"/>
      <name val="Arial Unicode MS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name val="Arial Unicode M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3" fontId="3" fillId="0" borderId="2" xfId="3" applyNumberFormat="1" applyFont="1" applyBorder="1" applyAlignment="1">
      <alignment vertical="center"/>
    </xf>
    <xf numFmtId="0" fontId="4" fillId="0" borderId="2" xfId="0" applyFont="1" applyBorder="1"/>
    <xf numFmtId="43" fontId="3" fillId="0" borderId="2" xfId="3" applyNumberFormat="1" applyFont="1" applyBorder="1"/>
    <xf numFmtId="0" fontId="0" fillId="0" borderId="3" xfId="0" applyBorder="1"/>
    <xf numFmtId="164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vertical="center"/>
    </xf>
    <xf numFmtId="43" fontId="8" fillId="0" borderId="0" xfId="3" applyNumberFormat="1" applyFont="1" applyAlignment="1">
      <alignment vertical="center"/>
    </xf>
    <xf numFmtId="0" fontId="4" fillId="0" borderId="0" xfId="0" applyFont="1"/>
    <xf numFmtId="17" fontId="8" fillId="0" borderId="0" xfId="0" applyNumberFormat="1" applyFont="1"/>
    <xf numFmtId="166" fontId="9" fillId="0" borderId="5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3" fillId="0" borderId="0" xfId="3" applyNumberFormat="1" applyFont="1" applyAlignment="1">
      <alignment vertical="center"/>
    </xf>
    <xf numFmtId="0" fontId="6" fillId="0" borderId="0" xfId="0" applyFont="1"/>
    <xf numFmtId="0" fontId="9" fillId="0" borderId="5" xfId="0" applyFont="1" applyBorder="1" applyAlignment="1">
      <alignment horizontal="left"/>
    </xf>
    <xf numFmtId="0" fontId="10" fillId="0" borderId="0" xfId="0" applyFont="1" applyAlignment="1">
      <alignment vertical="center"/>
    </xf>
    <xf numFmtId="43" fontId="6" fillId="0" borderId="0" xfId="3" applyNumberFormat="1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10" fontId="9" fillId="0" borderId="5" xfId="0" applyNumberFormat="1" applyFont="1" applyBorder="1" applyAlignment="1">
      <alignment horizontal="left"/>
    </xf>
    <xf numFmtId="17" fontId="6" fillId="0" borderId="0" xfId="0" applyNumberFormat="1" applyFont="1"/>
    <xf numFmtId="17" fontId="9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5" fillId="0" borderId="7" xfId="0" applyFont="1" applyBorder="1" applyAlignment="1">
      <alignment horizontal="left"/>
    </xf>
    <xf numFmtId="43" fontId="3" fillId="0" borderId="7" xfId="3" applyNumberFormat="1" applyFont="1" applyBorder="1" applyAlignment="1">
      <alignment vertical="center"/>
    </xf>
    <xf numFmtId="0" fontId="4" fillId="0" borderId="7" xfId="0" applyFont="1" applyBorder="1"/>
    <xf numFmtId="43" fontId="8" fillId="0" borderId="7" xfId="3" applyNumberFormat="1" applyFont="1" applyBorder="1"/>
    <xf numFmtId="17" fontId="12" fillId="0" borderId="8" xfId="0" applyNumberFormat="1" applyFont="1" applyBorder="1"/>
    <xf numFmtId="164" fontId="13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5" fillId="0" borderId="0" xfId="0" applyFont="1"/>
    <xf numFmtId="17" fontId="16" fillId="0" borderId="0" xfId="0" applyNumberFormat="1" applyFont="1"/>
    <xf numFmtId="17" fontId="17" fillId="0" borderId="0" xfId="0" applyNumberFormat="1" applyFont="1"/>
    <xf numFmtId="164" fontId="5" fillId="0" borderId="1" xfId="0" applyNumberFormat="1" applyFont="1" applyBorder="1" applyAlignment="1">
      <alignment vertical="center"/>
    </xf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/>
    </xf>
    <xf numFmtId="43" fontId="18" fillId="0" borderId="12" xfId="1" applyFont="1" applyBorder="1"/>
    <xf numFmtId="164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/>
    </xf>
    <xf numFmtId="43" fontId="4" fillId="0" borderId="12" xfId="1" applyFont="1" applyBorder="1"/>
    <xf numFmtId="0" fontId="3" fillId="0" borderId="12" xfId="0" applyFont="1" applyBorder="1" applyAlignment="1">
      <alignment horizontal="justify" vertical="center" wrapText="1"/>
    </xf>
    <xf numFmtId="43" fontId="4" fillId="0" borderId="12" xfId="1" applyFont="1" applyBorder="1" applyAlignment="1">
      <alignment vertical="center"/>
    </xf>
    <xf numFmtId="164" fontId="6" fillId="2" borderId="1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top" wrapText="1"/>
    </xf>
    <xf numFmtId="0" fontId="6" fillId="2" borderId="12" xfId="0" applyFont="1" applyFill="1" applyBorder="1" applyAlignment="1">
      <alignment horizontal="center" vertical="center"/>
    </xf>
    <xf numFmtId="43" fontId="18" fillId="2" borderId="12" xfId="1" applyFont="1" applyFill="1" applyBorder="1" applyAlignment="1">
      <alignment vertical="center"/>
    </xf>
    <xf numFmtId="43" fontId="4" fillId="2" borderId="12" xfId="1" applyFont="1" applyFill="1" applyBorder="1" applyAlignment="1">
      <alignment vertical="center"/>
    </xf>
    <xf numFmtId="2" fontId="3" fillId="0" borderId="14" xfId="1" applyNumberFormat="1" applyFont="1" applyBorder="1" applyAlignment="1">
      <alignment vertical="center"/>
    </xf>
    <xf numFmtId="2" fontId="6" fillId="0" borderId="13" xfId="0" applyNumberFormat="1" applyFont="1" applyBorder="1" applyAlignment="1">
      <alignment horizontal="center"/>
    </xf>
    <xf numFmtId="2" fontId="11" fillId="0" borderId="14" xfId="3" applyNumberFormat="1" applyFont="1" applyBorder="1" applyAlignment="1">
      <alignment horizontal="center"/>
    </xf>
    <xf numFmtId="2" fontId="6" fillId="0" borderId="13" xfId="1" applyNumberFormat="1" applyFont="1" applyBorder="1"/>
    <xf numFmtId="2" fontId="6" fillId="0" borderId="14" xfId="1" applyNumberFormat="1" applyFont="1" applyBorder="1"/>
    <xf numFmtId="2" fontId="3" fillId="0" borderId="13" xfId="1" applyNumberFormat="1" applyFont="1" applyBorder="1"/>
    <xf numFmtId="2" fontId="3" fillId="0" borderId="14" xfId="1" applyNumberFormat="1" applyFont="1" applyBorder="1"/>
    <xf numFmtId="2" fontId="3" fillId="0" borderId="13" xfId="1" applyNumberFormat="1" applyFont="1" applyBorder="1" applyAlignment="1">
      <alignment vertical="center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0" borderId="13" xfId="1" applyNumberFormat="1" applyFont="1" applyBorder="1" applyAlignment="1">
      <alignment vertical="center"/>
    </xf>
    <xf numFmtId="2" fontId="6" fillId="0" borderId="14" xfId="1" applyNumberFormat="1" applyFont="1" applyBorder="1" applyAlignment="1">
      <alignment vertical="center"/>
    </xf>
    <xf numFmtId="0" fontId="2" fillId="0" borderId="4" xfId="0" applyFont="1" applyBorder="1"/>
    <xf numFmtId="0" fontId="2" fillId="0" borderId="0" xfId="0" applyFont="1"/>
    <xf numFmtId="0" fontId="6" fillId="0" borderId="4" xfId="0" applyFont="1" applyBorder="1"/>
    <xf numFmtId="0" fontId="2" fillId="0" borderId="4" xfId="0" applyFont="1" applyBorder="1" applyAlignment="1">
      <alignment wrapText="1"/>
    </xf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 wrapText="1"/>
    </xf>
    <xf numFmtId="17" fontId="21" fillId="0" borderId="7" xfId="0" applyNumberFormat="1" applyFont="1" applyBorder="1"/>
    <xf numFmtId="17" fontId="21" fillId="0" borderId="8" xfId="0" applyNumberFormat="1" applyFont="1" applyBorder="1"/>
    <xf numFmtId="0" fontId="22" fillId="0" borderId="1" xfId="0" applyFont="1" applyBorder="1"/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20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0" fontId="2" fillId="2" borderId="4" xfId="2" applyNumberFormat="1" applyFont="1" applyFill="1" applyBorder="1" applyAlignment="1">
      <alignment horizontal="center"/>
    </xf>
    <xf numFmtId="10" fontId="2" fillId="2" borderId="13" xfId="2" applyNumberFormat="1" applyFont="1" applyFill="1" applyBorder="1" applyAlignment="1">
      <alignment horizontal="center"/>
    </xf>
    <xf numFmtId="10" fontId="2" fillId="2" borderId="24" xfId="2" applyNumberFormat="1" applyFont="1" applyFill="1" applyBorder="1" applyAlignment="1">
      <alignment horizontal="center"/>
    </xf>
    <xf numFmtId="10" fontId="2" fillId="0" borderId="14" xfId="2" applyNumberFormat="1" applyFont="1" applyBorder="1" applyAlignment="1">
      <alignment horizontal="right"/>
    </xf>
    <xf numFmtId="43" fontId="20" fillId="0" borderId="4" xfId="1" applyFont="1" applyBorder="1" applyAlignment="1">
      <alignment horizontal="center"/>
    </xf>
    <xf numFmtId="43" fontId="20" fillId="0" borderId="13" xfId="1" applyFont="1" applyBorder="1" applyAlignment="1">
      <alignment horizontal="center"/>
    </xf>
    <xf numFmtId="43" fontId="20" fillId="0" borderId="24" xfId="1" applyFont="1" applyBorder="1" applyAlignment="1">
      <alignment horizontal="center"/>
    </xf>
    <xf numFmtId="43" fontId="2" fillId="0" borderId="14" xfId="1" applyFont="1" applyBorder="1" applyAlignment="1">
      <alignment horizontal="right"/>
    </xf>
    <xf numFmtId="0" fontId="20" fillId="0" borderId="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7" fontId="12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9" xfId="0" applyFont="1" applyBorder="1"/>
    <xf numFmtId="0" fontId="13" fillId="0" borderId="2" xfId="0" applyFont="1" applyBorder="1"/>
    <xf numFmtId="0" fontId="13" fillId="0" borderId="11" xfId="0" applyFont="1" applyBorder="1"/>
    <xf numFmtId="0" fontId="13" fillId="0" borderId="4" xfId="0" applyFont="1" applyBorder="1"/>
    <xf numFmtId="0" fontId="5" fillId="0" borderId="0" xfId="0" applyFont="1" applyAlignment="1">
      <alignment horizontal="left"/>
    </xf>
    <xf numFmtId="43" fontId="5" fillId="0" borderId="13" xfId="0" applyNumberFormat="1" applyFont="1" applyBorder="1" applyAlignment="1">
      <alignment horizontal="center"/>
    </xf>
    <xf numFmtId="43" fontId="5" fillId="0" borderId="1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0" fontId="5" fillId="0" borderId="13" xfId="2" applyNumberFormat="1" applyFont="1" applyBorder="1" applyAlignment="1">
      <alignment horizontal="center"/>
    </xf>
    <xf numFmtId="10" fontId="5" fillId="0" borderId="14" xfId="2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0" fontId="20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2" fillId="0" borderId="14" xfId="1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-%20SO_CEMITERIO_CARNEIROS_BLOCO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"/>
      <sheetName val="MEMORIA"/>
      <sheetName val="FISICO - FINAC"/>
      <sheetName val="CPU MURO"/>
      <sheetName val="BDI"/>
      <sheetName val="CPOS187-D"/>
    </sheetNames>
    <sheetDataSet>
      <sheetData sheetId="0">
        <row r="4">
          <cell r="D4" t="str">
            <v>PLANILHA ORÇAMENTÁRIA</v>
          </cell>
        </row>
      </sheetData>
      <sheetData sheetId="1"/>
      <sheetData sheetId="2"/>
      <sheetData sheetId="3"/>
      <sheetData sheetId="4"/>
      <sheetData sheetId="5">
        <row r="2">
          <cell r="A2" t="str">
            <v>DO ESTADO DE SÃO PAULO</v>
          </cell>
          <cell r="B2"/>
          <cell r="C2"/>
          <cell r="D2"/>
          <cell r="E2"/>
          <cell r="F2"/>
          <cell r="G2"/>
        </row>
        <row r="3">
          <cell r="A3" t="str">
            <v>BOLETIM REFERENCIAL DE CUSTOS - TABELA DE SERVIÇOS</v>
          </cell>
          <cell r="B3"/>
          <cell r="C3"/>
          <cell r="D3"/>
          <cell r="E3"/>
          <cell r="F3"/>
          <cell r="G3"/>
        </row>
        <row r="4">
          <cell r="A4" t="str">
            <v>COM DESONERAÇÃO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 t="str">
            <v>Versão 187</v>
          </cell>
          <cell r="G5"/>
        </row>
        <row r="6">
          <cell r="A6"/>
          <cell r="B6"/>
          <cell r="C6"/>
          <cell r="D6"/>
          <cell r="E6" t="str">
            <v>Data Base:</v>
          </cell>
          <cell r="F6" t="str">
            <v>AGOSTO/22</v>
          </cell>
          <cell r="G6"/>
        </row>
        <row r="7">
          <cell r="A7"/>
          <cell r="B7"/>
          <cell r="C7" t="str">
            <v>BDI :</v>
          </cell>
          <cell r="D7">
            <v>0</v>
          </cell>
          <cell r="E7" t="str">
            <v>L.S.:</v>
          </cell>
          <cell r="F7">
            <v>0.9778</v>
          </cell>
          <cell r="G7"/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  <cell r="G8"/>
        </row>
        <row r="9">
          <cell r="A9" t="str">
            <v>01</v>
          </cell>
          <cell r="B9" t="str">
            <v>SERVICO TECNICO ESPECIALIZADO</v>
          </cell>
          <cell r="C9"/>
          <cell r="D9"/>
          <cell r="E9"/>
          <cell r="F9"/>
          <cell r="G9">
            <v>2</v>
          </cell>
        </row>
        <row r="10">
          <cell r="A10" t="str">
            <v>01.02</v>
          </cell>
          <cell r="B10" t="str">
            <v>Parecer técnico</v>
          </cell>
          <cell r="C10"/>
          <cell r="D10"/>
          <cell r="E10"/>
          <cell r="F10"/>
          <cell r="G10">
            <v>5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/>
          <cell r="E11">
            <v>5388.88</v>
          </cell>
          <cell r="F11">
            <v>5388.88</v>
          </cell>
          <cell r="G11">
            <v>9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/>
          <cell r="E12">
            <v>7166.17</v>
          </cell>
          <cell r="F12">
            <v>7166.17</v>
          </cell>
          <cell r="G12">
            <v>9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/>
          <cell r="E13">
            <v>12241.41</v>
          </cell>
          <cell r="F13">
            <v>12241.41</v>
          </cell>
          <cell r="G13">
            <v>9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/>
          <cell r="E14">
            <v>16784.41</v>
          </cell>
          <cell r="F14">
            <v>16784.41</v>
          </cell>
          <cell r="G14">
            <v>9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/>
          <cell r="E15">
            <v>19559.64</v>
          </cell>
          <cell r="F15">
            <v>19559.64</v>
          </cell>
          <cell r="G15">
            <v>9</v>
          </cell>
        </row>
        <row r="16">
          <cell r="A16" t="str">
            <v>01.06</v>
          </cell>
          <cell r="B16" t="str">
            <v>Projeto de instalações elétricas</v>
          </cell>
          <cell r="C16"/>
          <cell r="D16"/>
          <cell r="E16"/>
          <cell r="F16"/>
          <cell r="G16">
            <v>5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/>
          <cell r="E17">
            <v>6882.8</v>
          </cell>
          <cell r="F17">
            <v>6882.8</v>
          </cell>
          <cell r="G17">
            <v>9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/>
          <cell r="E18">
            <v>11658.08</v>
          </cell>
          <cell r="F18">
            <v>11658.08</v>
          </cell>
          <cell r="G18">
            <v>9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/>
          <cell r="E19">
            <v>15775.6</v>
          </cell>
          <cell r="F19">
            <v>15775.6</v>
          </cell>
          <cell r="G19">
            <v>9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/>
          <cell r="E20">
            <v>20983.4</v>
          </cell>
          <cell r="F20">
            <v>20983.4</v>
          </cell>
          <cell r="G20">
            <v>9</v>
          </cell>
        </row>
        <row r="21">
          <cell r="A21" t="str">
            <v>01.17</v>
          </cell>
          <cell r="B21" t="str">
            <v>Projeto executivo</v>
          </cell>
          <cell r="C21"/>
          <cell r="D21"/>
          <cell r="E21"/>
          <cell r="F21"/>
          <cell r="G21">
            <v>5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/>
          <cell r="E22">
            <v>2711.35</v>
          </cell>
          <cell r="F22">
            <v>2711.35</v>
          </cell>
          <cell r="G22">
            <v>9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/>
          <cell r="E23">
            <v>3665.44</v>
          </cell>
          <cell r="F23">
            <v>3665.44</v>
          </cell>
          <cell r="G23">
            <v>9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/>
          <cell r="E24">
            <v>1988.49</v>
          </cell>
          <cell r="F24">
            <v>1988.49</v>
          </cell>
          <cell r="G24">
            <v>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/>
          <cell r="E25">
            <v>2720.63</v>
          </cell>
          <cell r="F25">
            <v>2720.63</v>
          </cell>
          <cell r="G25">
            <v>9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/>
          <cell r="E26">
            <v>853.67</v>
          </cell>
          <cell r="F26">
            <v>853.67</v>
          </cell>
          <cell r="G26">
            <v>9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/>
          <cell r="E27">
            <v>1136.33</v>
          </cell>
          <cell r="F27">
            <v>1136.33</v>
          </cell>
          <cell r="G27">
            <v>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/>
          <cell r="E28">
            <v>947.94</v>
          </cell>
          <cell r="F28">
            <v>947.94</v>
          </cell>
          <cell r="G28">
            <v>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/>
          <cell r="E29">
            <v>1314.36</v>
          </cell>
          <cell r="F29">
            <v>1314.36</v>
          </cell>
          <cell r="G29">
            <v>9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/>
          <cell r="E30">
            <v>1824.62</v>
          </cell>
          <cell r="F30">
            <v>1824.62</v>
          </cell>
          <cell r="G30">
            <v>9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/>
          <cell r="E31">
            <v>2487.16</v>
          </cell>
          <cell r="F31">
            <v>2487.16</v>
          </cell>
          <cell r="G31">
            <v>9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/>
          <cell r="E32">
            <v>1575.18</v>
          </cell>
          <cell r="F32">
            <v>1575.18</v>
          </cell>
          <cell r="G32">
            <v>9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/>
          <cell r="E33">
            <v>2035.97</v>
          </cell>
          <cell r="F33">
            <v>2035.97</v>
          </cell>
          <cell r="G33">
            <v>9</v>
          </cell>
        </row>
        <row r="34">
          <cell r="A34" t="str">
            <v>01.20</v>
          </cell>
          <cell r="B34" t="str">
            <v>Levantamento topográfico e geofísico</v>
          </cell>
          <cell r="C34"/>
          <cell r="D34"/>
          <cell r="E34"/>
          <cell r="F34"/>
          <cell r="G34">
            <v>5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1217.58</v>
          </cell>
          <cell r="E35"/>
          <cell r="F35">
            <v>1217.58</v>
          </cell>
          <cell r="G35">
            <v>9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0.05</v>
          </cell>
          <cell r="E36">
            <v>0.13</v>
          </cell>
          <cell r="F36">
            <v>0.18</v>
          </cell>
          <cell r="G36">
            <v>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0.51</v>
          </cell>
          <cell r="E37">
            <v>0.44</v>
          </cell>
          <cell r="F37">
            <v>0.95</v>
          </cell>
          <cell r="G37">
            <v>9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0.39</v>
          </cell>
          <cell r="E38">
            <v>0.35</v>
          </cell>
          <cell r="F38">
            <v>0.74</v>
          </cell>
          <cell r="G38">
            <v>9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0.33</v>
          </cell>
          <cell r="E39">
            <v>0.28000000000000003</v>
          </cell>
          <cell r="F39">
            <v>0.61</v>
          </cell>
          <cell r="G39">
            <v>9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0.44</v>
          </cell>
          <cell r="E40">
            <v>0.38</v>
          </cell>
          <cell r="F40">
            <v>0.82</v>
          </cell>
          <cell r="G40">
            <v>9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0.21</v>
          </cell>
          <cell r="E41">
            <v>0.43</v>
          </cell>
          <cell r="F41">
            <v>0.64</v>
          </cell>
          <cell r="G41">
            <v>9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0.24</v>
          </cell>
          <cell r="F42">
            <v>0.51</v>
          </cell>
          <cell r="G42">
            <v>9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0.38</v>
          </cell>
          <cell r="E43">
            <v>0.35</v>
          </cell>
          <cell r="F43">
            <v>0.73</v>
          </cell>
          <cell r="G43">
            <v>9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0.34</v>
          </cell>
          <cell r="E44">
            <v>0.28999999999999998</v>
          </cell>
          <cell r="F44">
            <v>0.63</v>
          </cell>
          <cell r="G44">
            <v>9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0.33</v>
          </cell>
          <cell r="E45">
            <v>0.28000000000000003</v>
          </cell>
          <cell r="F45">
            <v>0.61</v>
          </cell>
          <cell r="G45">
            <v>9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0.54</v>
          </cell>
          <cell r="E46">
            <v>0.46</v>
          </cell>
          <cell r="F46">
            <v>1</v>
          </cell>
          <cell r="G46">
            <v>9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0.43</v>
          </cell>
          <cell r="E47">
            <v>0.37</v>
          </cell>
          <cell r="F47">
            <v>0.8</v>
          </cell>
          <cell r="G47">
            <v>9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0.34</v>
          </cell>
          <cell r="E48">
            <v>0.28999999999999998</v>
          </cell>
          <cell r="F48">
            <v>0.63</v>
          </cell>
          <cell r="G48">
            <v>9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0.45</v>
          </cell>
          <cell r="E49">
            <v>0.39</v>
          </cell>
          <cell r="F49">
            <v>0.84</v>
          </cell>
          <cell r="G49">
            <v>9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0.37</v>
          </cell>
          <cell r="E50">
            <v>0.32</v>
          </cell>
          <cell r="F50">
            <v>0.69</v>
          </cell>
          <cell r="G50">
            <v>9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0.32</v>
          </cell>
          <cell r="E51">
            <v>0.28000000000000003</v>
          </cell>
          <cell r="F51">
            <v>0.6</v>
          </cell>
          <cell r="G51">
            <v>9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0.53</v>
          </cell>
          <cell r="E52">
            <v>0.46</v>
          </cell>
          <cell r="F52">
            <v>0.99</v>
          </cell>
          <cell r="G52">
            <v>9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0.35</v>
          </cell>
          <cell r="E53">
            <v>0.3</v>
          </cell>
          <cell r="F53">
            <v>0.65</v>
          </cell>
          <cell r="G53">
            <v>9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0.21</v>
          </cell>
          <cell r="E54">
            <v>0.32</v>
          </cell>
          <cell r="F54">
            <v>0.53</v>
          </cell>
          <cell r="G54">
            <v>9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0.22</v>
          </cell>
          <cell r="E55">
            <v>0.2</v>
          </cell>
          <cell r="F55">
            <v>0.42</v>
          </cell>
          <cell r="G55">
            <v>9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0.16</v>
          </cell>
          <cell r="E56">
            <v>0.14000000000000001</v>
          </cell>
          <cell r="F56">
            <v>0.3</v>
          </cell>
          <cell r="G56">
            <v>9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0.12</v>
          </cell>
          <cell r="E57">
            <v>0.12</v>
          </cell>
          <cell r="F57">
            <v>0.24</v>
          </cell>
          <cell r="G57">
            <v>9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0.11</v>
          </cell>
          <cell r="E58">
            <v>0.09</v>
          </cell>
          <cell r="F58">
            <v>0.2</v>
          </cell>
          <cell r="G58">
            <v>9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819.36</v>
          </cell>
          <cell r="E59">
            <v>561.52</v>
          </cell>
          <cell r="F59">
            <v>1380.88</v>
          </cell>
          <cell r="G59">
            <v>9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856.15</v>
          </cell>
          <cell r="E60">
            <v>383.82</v>
          </cell>
          <cell r="F60">
            <v>1239.97</v>
          </cell>
          <cell r="G60">
            <v>9</v>
          </cell>
        </row>
        <row r="61">
          <cell r="A61" t="str">
            <v>01.21</v>
          </cell>
          <cell r="B61" t="str">
            <v>Estudo geotecnico (sondagem)</v>
          </cell>
          <cell r="C61"/>
          <cell r="D61"/>
          <cell r="E61"/>
          <cell r="F61"/>
          <cell r="G61">
            <v>5</v>
          </cell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1207.8900000000001</v>
          </cell>
          <cell r="E62"/>
          <cell r="F62">
            <v>1207.8900000000001</v>
          </cell>
          <cell r="G62">
            <v>9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6562.46</v>
          </cell>
          <cell r="E63"/>
          <cell r="F63">
            <v>6562.46</v>
          </cell>
          <cell r="G63">
            <v>9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87.17</v>
          </cell>
          <cell r="E64"/>
          <cell r="F64">
            <v>87.17</v>
          </cell>
          <cell r="G64">
            <v>9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96.35</v>
          </cell>
          <cell r="E65"/>
          <cell r="F65">
            <v>96.35</v>
          </cell>
          <cell r="G65">
            <v>9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355.16</v>
          </cell>
          <cell r="E66"/>
          <cell r="F66">
            <v>355.16</v>
          </cell>
          <cell r="G66">
            <v>9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639.46</v>
          </cell>
          <cell r="E67"/>
          <cell r="F67">
            <v>639.46</v>
          </cell>
          <cell r="G67">
            <v>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89.75</v>
          </cell>
          <cell r="E68"/>
          <cell r="F68">
            <v>89.75</v>
          </cell>
          <cell r="G68">
            <v>9</v>
          </cell>
        </row>
        <row r="69">
          <cell r="A69" t="str">
            <v>01.23</v>
          </cell>
          <cell r="B69" t="str">
            <v>Tratamento, recuperação e trabalhos especiais em concreto</v>
          </cell>
          <cell r="C69"/>
          <cell r="D69"/>
          <cell r="E69"/>
          <cell r="F69"/>
          <cell r="G69">
            <v>5</v>
          </cell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319.91000000000003</v>
          </cell>
          <cell r="E70"/>
          <cell r="F70">
            <v>319.91000000000003</v>
          </cell>
          <cell r="G70">
            <v>9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2.71</v>
          </cell>
          <cell r="E71">
            <v>5.0599999999999996</v>
          </cell>
          <cell r="F71">
            <v>7.77</v>
          </cell>
          <cell r="G71">
            <v>9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108.64</v>
          </cell>
          <cell r="E72">
            <v>37.4</v>
          </cell>
          <cell r="F72">
            <v>146.04</v>
          </cell>
          <cell r="G72">
            <v>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25.71</v>
          </cell>
          <cell r="E73">
            <v>35.67</v>
          </cell>
          <cell r="F73">
            <v>61.38</v>
          </cell>
          <cell r="G73">
            <v>9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D74"/>
          <cell r="E74">
            <v>25.31</v>
          </cell>
          <cell r="F74">
            <v>25.31</v>
          </cell>
          <cell r="G74">
            <v>9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3.74</v>
          </cell>
          <cell r="F75">
            <v>4.7699999999999996</v>
          </cell>
          <cell r="G75">
            <v>9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D76"/>
          <cell r="E76">
            <v>381.94</v>
          </cell>
          <cell r="F76">
            <v>381.94</v>
          </cell>
          <cell r="G76">
            <v>9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204.12</v>
          </cell>
          <cell r="E77"/>
          <cell r="F77">
            <v>204.12</v>
          </cell>
          <cell r="G77">
            <v>9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211.16</v>
          </cell>
          <cell r="E78"/>
          <cell r="F78">
            <v>211.16</v>
          </cell>
          <cell r="G78">
            <v>9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286.60000000000002</v>
          </cell>
          <cell r="E79"/>
          <cell r="F79">
            <v>286.60000000000002</v>
          </cell>
          <cell r="G79">
            <v>9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292.81</v>
          </cell>
          <cell r="E80"/>
          <cell r="F80">
            <v>292.81</v>
          </cell>
          <cell r="G80">
            <v>9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275.54000000000002</v>
          </cell>
          <cell r="E81"/>
          <cell r="F81">
            <v>275.54000000000002</v>
          </cell>
          <cell r="G81">
            <v>9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11.1</v>
          </cell>
          <cell r="E82"/>
          <cell r="F82">
            <v>11.1</v>
          </cell>
          <cell r="G82">
            <v>9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11.37</v>
          </cell>
          <cell r="E83"/>
          <cell r="F83">
            <v>11.37</v>
          </cell>
          <cell r="G83">
            <v>9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13.57</v>
          </cell>
          <cell r="E84"/>
          <cell r="F84">
            <v>13.57</v>
          </cell>
          <cell r="G84">
            <v>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16.649999999999999</v>
          </cell>
          <cell r="E85"/>
          <cell r="F85">
            <v>16.649999999999999</v>
          </cell>
          <cell r="G85">
            <v>9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16.760000000000002</v>
          </cell>
          <cell r="E86"/>
          <cell r="F86">
            <v>16.760000000000002</v>
          </cell>
          <cell r="G86">
            <v>9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20.010000000000002</v>
          </cell>
          <cell r="E87"/>
          <cell r="F87">
            <v>20.010000000000002</v>
          </cell>
          <cell r="G87">
            <v>9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20.74</v>
          </cell>
          <cell r="E88"/>
          <cell r="F88">
            <v>20.74</v>
          </cell>
          <cell r="G88">
            <v>9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22.2</v>
          </cell>
          <cell r="E89"/>
          <cell r="F89">
            <v>22.2</v>
          </cell>
          <cell r="G89">
            <v>9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22.35</v>
          </cell>
          <cell r="E90"/>
          <cell r="F90">
            <v>22.35</v>
          </cell>
          <cell r="G90">
            <v>9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26.68</v>
          </cell>
          <cell r="E91"/>
          <cell r="F91">
            <v>26.68</v>
          </cell>
          <cell r="G91">
            <v>9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27.65</v>
          </cell>
          <cell r="E92"/>
          <cell r="F92">
            <v>27.65</v>
          </cell>
          <cell r="G92">
            <v>9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181.56</v>
          </cell>
          <cell r="E93"/>
          <cell r="F93">
            <v>181.56</v>
          </cell>
          <cell r="G93">
            <v>9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266.39999999999998</v>
          </cell>
          <cell r="E94"/>
          <cell r="F94">
            <v>266.39999999999998</v>
          </cell>
          <cell r="G94">
            <v>9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301.11</v>
          </cell>
          <cell r="E95"/>
          <cell r="F95">
            <v>301.11</v>
          </cell>
          <cell r="G95">
            <v>9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334.82</v>
          </cell>
          <cell r="E96"/>
          <cell r="F96">
            <v>334.82</v>
          </cell>
          <cell r="G96">
            <v>9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386.18</v>
          </cell>
          <cell r="E97"/>
          <cell r="F97">
            <v>386.18</v>
          </cell>
          <cell r="G97">
            <v>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468.12</v>
          </cell>
          <cell r="E98"/>
          <cell r="F98">
            <v>468.12</v>
          </cell>
          <cell r="G98">
            <v>9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200.54</v>
          </cell>
          <cell r="E99"/>
          <cell r="F99">
            <v>200.54</v>
          </cell>
          <cell r="G99">
            <v>9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1673.92</v>
          </cell>
          <cell r="E100">
            <v>3438.59</v>
          </cell>
          <cell r="F100">
            <v>5112.51</v>
          </cell>
          <cell r="G100">
            <v>9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6.47</v>
          </cell>
          <cell r="E101">
            <v>36.56</v>
          </cell>
          <cell r="F101">
            <v>43.03</v>
          </cell>
          <cell r="G101">
            <v>9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296</v>
          </cell>
          <cell r="E102">
            <v>260.83999999999997</v>
          </cell>
          <cell r="F102">
            <v>556.84</v>
          </cell>
          <cell r="G102">
            <v>9</v>
          </cell>
        </row>
        <row r="103">
          <cell r="A103" t="str">
            <v>01.27</v>
          </cell>
          <cell r="B103" t="str">
            <v>Estudo e programa ambientais</v>
          </cell>
          <cell r="C103"/>
          <cell r="D103"/>
          <cell r="E103"/>
          <cell r="F103"/>
          <cell r="G103">
            <v>5</v>
          </cell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206</v>
          </cell>
          <cell r="E104">
            <v>7639.23</v>
          </cell>
          <cell r="F104">
            <v>7845.23</v>
          </cell>
          <cell r="G104">
            <v>9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206</v>
          </cell>
          <cell r="E105">
            <v>10232.76</v>
          </cell>
          <cell r="F105">
            <v>10438.76</v>
          </cell>
          <cell r="G105">
            <v>9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206</v>
          </cell>
          <cell r="E106">
            <v>9054.33</v>
          </cell>
          <cell r="F106">
            <v>9260.33</v>
          </cell>
          <cell r="G106">
            <v>9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594.5</v>
          </cell>
          <cell r="E107">
            <v>21085.47</v>
          </cell>
          <cell r="F107">
            <v>21679.97</v>
          </cell>
          <cell r="G107">
            <v>9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594.5</v>
          </cell>
          <cell r="E108">
            <v>32355.200000000001</v>
          </cell>
          <cell r="F108">
            <v>32949.699999999997</v>
          </cell>
          <cell r="G108">
            <v>9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594.5</v>
          </cell>
          <cell r="E109">
            <v>12826.39</v>
          </cell>
          <cell r="F109">
            <v>13420.89</v>
          </cell>
          <cell r="G109">
            <v>9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483.5</v>
          </cell>
          <cell r="E110">
            <v>15394.63</v>
          </cell>
          <cell r="F110">
            <v>15878.13</v>
          </cell>
          <cell r="G110">
            <v>9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294.8</v>
          </cell>
          <cell r="E111">
            <v>24934.7</v>
          </cell>
          <cell r="F111">
            <v>25229.5</v>
          </cell>
          <cell r="G111">
            <v>9</v>
          </cell>
        </row>
        <row r="112">
          <cell r="A112" t="str">
            <v>01.28</v>
          </cell>
          <cell r="B112" t="str">
            <v>Poço profundo</v>
          </cell>
          <cell r="C112"/>
          <cell r="D112"/>
          <cell r="E112"/>
          <cell r="F112"/>
          <cell r="G112">
            <v>5</v>
          </cell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E113"/>
          <cell r="F113">
            <v>8405.0300000000007</v>
          </cell>
          <cell r="G113">
            <v>9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10753.59</v>
          </cell>
          <cell r="E114"/>
          <cell r="F114">
            <v>10753.59</v>
          </cell>
          <cell r="G114">
            <v>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13208.1</v>
          </cell>
          <cell r="E115"/>
          <cell r="F115">
            <v>13208.1</v>
          </cell>
          <cell r="G115">
            <v>9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368.46</v>
          </cell>
          <cell r="E116"/>
          <cell r="F116">
            <v>368.46</v>
          </cell>
          <cell r="G116">
            <v>9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405.33</v>
          </cell>
          <cell r="E117"/>
          <cell r="F117">
            <v>405.33</v>
          </cell>
          <cell r="G117">
            <v>9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707.54</v>
          </cell>
          <cell r="E118"/>
          <cell r="F118">
            <v>707.54</v>
          </cell>
          <cell r="G118">
            <v>9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967.37</v>
          </cell>
          <cell r="E119"/>
          <cell r="F119">
            <v>967.37</v>
          </cell>
          <cell r="G119">
            <v>9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1199.05</v>
          </cell>
          <cell r="E120"/>
          <cell r="F120">
            <v>1199.05</v>
          </cell>
          <cell r="G120">
            <v>9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1428.96</v>
          </cell>
          <cell r="E121"/>
          <cell r="F121">
            <v>1428.96</v>
          </cell>
          <cell r="G121">
            <v>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1622.98</v>
          </cell>
          <cell r="E122"/>
          <cell r="F122">
            <v>1622.98</v>
          </cell>
          <cell r="G122">
            <v>9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1904.56</v>
          </cell>
          <cell r="E123"/>
          <cell r="F123">
            <v>1904.56</v>
          </cell>
          <cell r="G123">
            <v>9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2310.65</v>
          </cell>
          <cell r="E124"/>
          <cell r="F124">
            <v>2310.65</v>
          </cell>
          <cell r="G124">
            <v>9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471.25</v>
          </cell>
          <cell r="E125"/>
          <cell r="F125">
            <v>471.25</v>
          </cell>
          <cell r="G125">
            <v>9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1310.77</v>
          </cell>
          <cell r="E126"/>
          <cell r="F126">
            <v>1310.77</v>
          </cell>
          <cell r="G126">
            <v>9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5157.41</v>
          </cell>
          <cell r="E127"/>
          <cell r="F127">
            <v>5157.41</v>
          </cell>
          <cell r="G127">
            <v>9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376.72</v>
          </cell>
          <cell r="E128"/>
          <cell r="F128">
            <v>376.72</v>
          </cell>
          <cell r="G128">
            <v>9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461.11</v>
          </cell>
          <cell r="E129"/>
          <cell r="F129">
            <v>461.11</v>
          </cell>
          <cell r="G129">
            <v>9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496.61</v>
          </cell>
          <cell r="E130"/>
          <cell r="F130">
            <v>496.61</v>
          </cell>
          <cell r="G130">
            <v>9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293.43</v>
          </cell>
          <cell r="E131"/>
          <cell r="F131">
            <v>293.43</v>
          </cell>
          <cell r="G131">
            <v>9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466.09</v>
          </cell>
          <cell r="E132"/>
          <cell r="F132">
            <v>466.09</v>
          </cell>
          <cell r="G132">
            <v>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677.96</v>
          </cell>
          <cell r="E133"/>
          <cell r="F133">
            <v>677.96</v>
          </cell>
          <cell r="G133">
            <v>9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1742.4</v>
          </cell>
          <cell r="E134"/>
          <cell r="F134">
            <v>1742.4</v>
          </cell>
          <cell r="G134">
            <v>9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2110.88</v>
          </cell>
          <cell r="E135"/>
          <cell r="F135">
            <v>2110.88</v>
          </cell>
          <cell r="G135">
            <v>9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2689.49</v>
          </cell>
          <cell r="E136"/>
          <cell r="F136">
            <v>2689.49</v>
          </cell>
          <cell r="G136">
            <v>9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514.78</v>
          </cell>
          <cell r="E137"/>
          <cell r="F137">
            <v>514.78</v>
          </cell>
          <cell r="G137">
            <v>9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340.7</v>
          </cell>
          <cell r="E138"/>
          <cell r="F138">
            <v>340.7</v>
          </cell>
          <cell r="G138">
            <v>9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687.2</v>
          </cell>
          <cell r="E139"/>
          <cell r="F139">
            <v>687.2</v>
          </cell>
          <cell r="G139">
            <v>9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553.49</v>
          </cell>
          <cell r="E140"/>
          <cell r="F140">
            <v>553.49</v>
          </cell>
          <cell r="G140">
            <v>9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546.26</v>
          </cell>
          <cell r="E141"/>
          <cell r="F141">
            <v>546.26</v>
          </cell>
          <cell r="G141">
            <v>9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827.98</v>
          </cell>
          <cell r="E142"/>
          <cell r="F142">
            <v>827.98</v>
          </cell>
          <cell r="G142">
            <v>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1680.18</v>
          </cell>
          <cell r="E143"/>
          <cell r="F143">
            <v>1680.18</v>
          </cell>
          <cell r="G143">
            <v>9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1169.8499999999999</v>
          </cell>
          <cell r="E144"/>
          <cell r="F144">
            <v>1169.8499999999999</v>
          </cell>
          <cell r="G144">
            <v>9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1242.51</v>
          </cell>
          <cell r="E145"/>
          <cell r="F145">
            <v>1242.51</v>
          </cell>
          <cell r="G145">
            <v>9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1471.62</v>
          </cell>
          <cell r="E146"/>
          <cell r="F146">
            <v>1471.62</v>
          </cell>
          <cell r="G146">
            <v>9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1599.38</v>
          </cell>
          <cell r="E147"/>
          <cell r="F147">
            <v>1599.38</v>
          </cell>
          <cell r="G147">
            <v>9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484.1</v>
          </cell>
          <cell r="E148"/>
          <cell r="F148">
            <v>484.1</v>
          </cell>
          <cell r="G148">
            <v>9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856.69</v>
          </cell>
          <cell r="E149"/>
          <cell r="F149">
            <v>856.69</v>
          </cell>
          <cell r="G149">
            <v>9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1144.78</v>
          </cell>
          <cell r="E150"/>
          <cell r="F150">
            <v>1144.78</v>
          </cell>
          <cell r="G150">
            <v>9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1269.0899999999999</v>
          </cell>
          <cell r="E151"/>
          <cell r="F151">
            <v>1269.0899999999999</v>
          </cell>
          <cell r="G151">
            <v>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2301.81</v>
          </cell>
          <cell r="E152"/>
          <cell r="F152">
            <v>2301.81</v>
          </cell>
          <cell r="G152">
            <v>9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930.99</v>
          </cell>
          <cell r="E153"/>
          <cell r="F153">
            <v>930.99</v>
          </cell>
          <cell r="G153">
            <v>9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1588</v>
          </cell>
          <cell r="E154"/>
          <cell r="F154">
            <v>1588</v>
          </cell>
          <cell r="G154">
            <v>9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1901.99</v>
          </cell>
          <cell r="E155"/>
          <cell r="F155">
            <v>1901.99</v>
          </cell>
          <cell r="G155">
            <v>9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88.42</v>
          </cell>
          <cell r="E156"/>
          <cell r="F156">
            <v>88.42</v>
          </cell>
          <cell r="G156">
            <v>9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172.03</v>
          </cell>
          <cell r="E157"/>
          <cell r="F157">
            <v>172.03</v>
          </cell>
          <cell r="G157">
            <v>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3499.86</v>
          </cell>
          <cell r="E158"/>
          <cell r="F158">
            <v>3499.86</v>
          </cell>
          <cell r="G158">
            <v>9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436.44</v>
          </cell>
          <cell r="E159"/>
          <cell r="F159">
            <v>436.44</v>
          </cell>
          <cell r="G159">
            <v>9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357.43</v>
          </cell>
          <cell r="E160"/>
          <cell r="F160">
            <v>357.43</v>
          </cell>
          <cell r="G160">
            <v>9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306.41000000000003</v>
          </cell>
          <cell r="E161"/>
          <cell r="F161">
            <v>306.41000000000003</v>
          </cell>
          <cell r="G161">
            <v>9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290.7</v>
          </cell>
          <cell r="E162"/>
          <cell r="F162">
            <v>290.7</v>
          </cell>
          <cell r="G162">
            <v>9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1899.87</v>
          </cell>
          <cell r="E163"/>
          <cell r="F163">
            <v>1899.87</v>
          </cell>
          <cell r="G163">
            <v>9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2896.02</v>
          </cell>
          <cell r="E164"/>
          <cell r="F164">
            <v>2896.02</v>
          </cell>
          <cell r="G164">
            <v>9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323.12</v>
          </cell>
          <cell r="E165"/>
          <cell r="F165">
            <v>323.12</v>
          </cell>
          <cell r="G165">
            <v>9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1893.14</v>
          </cell>
          <cell r="E166"/>
          <cell r="F166">
            <v>1893.14</v>
          </cell>
          <cell r="G166">
            <v>9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1340.9</v>
          </cell>
          <cell r="E167">
            <v>439.2</v>
          </cell>
          <cell r="F167">
            <v>1780.1</v>
          </cell>
          <cell r="G167">
            <v>9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996.43</v>
          </cell>
          <cell r="E168"/>
          <cell r="F168">
            <v>996.43</v>
          </cell>
          <cell r="G168">
            <v>9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5676.51</v>
          </cell>
          <cell r="E169"/>
          <cell r="F169">
            <v>5676.51</v>
          </cell>
          <cell r="G169">
            <v>9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4146.59</v>
          </cell>
          <cell r="E170"/>
          <cell r="F170">
            <v>4146.59</v>
          </cell>
          <cell r="G170">
            <v>9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7153.14</v>
          </cell>
          <cell r="E171"/>
          <cell r="F171">
            <v>7153.14</v>
          </cell>
          <cell r="G171">
            <v>9</v>
          </cell>
        </row>
        <row r="172">
          <cell r="A172" t="str">
            <v>02</v>
          </cell>
          <cell r="B172" t="str">
            <v>INICIO, APOIO E ADMINISTRACAO DA OBRA</v>
          </cell>
          <cell r="C172"/>
          <cell r="D172"/>
          <cell r="E172"/>
          <cell r="F172"/>
          <cell r="G172">
            <v>2</v>
          </cell>
        </row>
        <row r="173">
          <cell r="A173" t="str">
            <v>02.01</v>
          </cell>
          <cell r="B173" t="str">
            <v>Construção provisória</v>
          </cell>
          <cell r="C173"/>
          <cell r="D173"/>
          <cell r="E173"/>
          <cell r="F173"/>
          <cell r="G173">
            <v>5</v>
          </cell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398.57</v>
          </cell>
          <cell r="E174">
            <v>108.12</v>
          </cell>
          <cell r="F174">
            <v>506.69</v>
          </cell>
          <cell r="G174">
            <v>9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618.87</v>
          </cell>
          <cell r="E175">
            <v>272.89</v>
          </cell>
          <cell r="F175">
            <v>891.76</v>
          </cell>
          <cell r="G175">
            <v>9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804.1</v>
          </cell>
          <cell r="E176"/>
          <cell r="F176">
            <v>804.1</v>
          </cell>
          <cell r="G176">
            <v>9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17.78</v>
          </cell>
          <cell r="E177">
            <v>5.95</v>
          </cell>
          <cell r="F177">
            <v>23.73</v>
          </cell>
          <cell r="G177">
            <v>9</v>
          </cell>
        </row>
        <row r="178">
          <cell r="A178" t="str">
            <v>02.02</v>
          </cell>
          <cell r="B178" t="str">
            <v>Container</v>
          </cell>
          <cell r="C178"/>
          <cell r="D178"/>
          <cell r="E178"/>
          <cell r="F178"/>
          <cell r="G178">
            <v>5</v>
          </cell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698.66</v>
          </cell>
          <cell r="E179">
            <v>68.89</v>
          </cell>
          <cell r="F179">
            <v>767.55</v>
          </cell>
          <cell r="G179">
            <v>9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1067.98</v>
          </cell>
          <cell r="E180">
            <v>115.51</v>
          </cell>
          <cell r="F180">
            <v>1183.49</v>
          </cell>
          <cell r="G180">
            <v>9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1022.93</v>
          </cell>
          <cell r="E181">
            <v>115.51</v>
          </cell>
          <cell r="F181">
            <v>1138.44</v>
          </cell>
          <cell r="G181">
            <v>9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669.42</v>
          </cell>
          <cell r="E182">
            <v>68.89</v>
          </cell>
          <cell r="F182">
            <v>738.31</v>
          </cell>
          <cell r="G182">
            <v>9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594.62</v>
          </cell>
          <cell r="E183">
            <v>22.96</v>
          </cell>
          <cell r="F183">
            <v>617.58000000000004</v>
          </cell>
          <cell r="G183">
            <v>9</v>
          </cell>
        </row>
        <row r="184">
          <cell r="A184" t="str">
            <v>02.03</v>
          </cell>
          <cell r="B184" t="str">
            <v>Tapume, vedação e proteções diversas</v>
          </cell>
          <cell r="C184"/>
          <cell r="D184"/>
          <cell r="E184"/>
          <cell r="F184"/>
          <cell r="G184">
            <v>5</v>
          </cell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0.61</v>
          </cell>
          <cell r="E185">
            <v>1.69</v>
          </cell>
          <cell r="F185">
            <v>2.2999999999999998</v>
          </cell>
          <cell r="G185">
            <v>9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5.16</v>
          </cell>
          <cell r="E186">
            <v>16.649999999999999</v>
          </cell>
          <cell r="F186">
            <v>21.81</v>
          </cell>
          <cell r="G186">
            <v>9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18.59</v>
          </cell>
          <cell r="E187">
            <v>24.81</v>
          </cell>
          <cell r="F187">
            <v>43.4</v>
          </cell>
          <cell r="G187">
            <v>9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54.1</v>
          </cell>
          <cell r="E188">
            <v>44.99</v>
          </cell>
          <cell r="F188">
            <v>99.09</v>
          </cell>
          <cell r="G188">
            <v>9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54.1</v>
          </cell>
          <cell r="E189">
            <v>44.69</v>
          </cell>
          <cell r="F189">
            <v>98.79</v>
          </cell>
          <cell r="G189">
            <v>9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40.46</v>
          </cell>
          <cell r="E190">
            <v>0.84</v>
          </cell>
          <cell r="F190">
            <v>41.3</v>
          </cell>
          <cell r="G190">
            <v>9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12.67</v>
          </cell>
          <cell r="E191">
            <v>3.37</v>
          </cell>
          <cell r="F191">
            <v>16.04</v>
          </cell>
          <cell r="G191">
            <v>9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88.23</v>
          </cell>
          <cell r="E192">
            <v>32.18</v>
          </cell>
          <cell r="F192">
            <v>120.41</v>
          </cell>
          <cell r="G192">
            <v>9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85.39</v>
          </cell>
          <cell r="E193">
            <v>32.18</v>
          </cell>
          <cell r="F193">
            <v>117.57</v>
          </cell>
          <cell r="G193">
            <v>9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99.78</v>
          </cell>
          <cell r="E194">
            <v>32.18</v>
          </cell>
          <cell r="F194">
            <v>131.96</v>
          </cell>
          <cell r="G194">
            <v>9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60.38</v>
          </cell>
          <cell r="E195">
            <v>37.119999999999997</v>
          </cell>
          <cell r="F195">
            <v>97.5</v>
          </cell>
          <cell r="G195">
            <v>9</v>
          </cell>
        </row>
        <row r="196">
          <cell r="A196" t="str">
            <v>02.05</v>
          </cell>
          <cell r="B196" t="str">
            <v>Andaime e balancim</v>
          </cell>
          <cell r="C196"/>
          <cell r="D196"/>
          <cell r="E196"/>
          <cell r="F196"/>
          <cell r="G196">
            <v>5</v>
          </cell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D197"/>
          <cell r="E197">
            <v>10.3</v>
          </cell>
          <cell r="F197">
            <v>10.3</v>
          </cell>
          <cell r="G197">
            <v>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D198"/>
          <cell r="E198">
            <v>26</v>
          </cell>
          <cell r="F198">
            <v>26</v>
          </cell>
          <cell r="G198">
            <v>9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D199"/>
          <cell r="E199">
            <v>10.3</v>
          </cell>
          <cell r="F199">
            <v>10.3</v>
          </cell>
          <cell r="G199">
            <v>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D200"/>
          <cell r="E200">
            <v>26</v>
          </cell>
          <cell r="F200">
            <v>26</v>
          </cell>
          <cell r="G200">
            <v>9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1920.76</v>
          </cell>
          <cell r="E201"/>
          <cell r="F201">
            <v>1920.76</v>
          </cell>
          <cell r="G201">
            <v>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20.69</v>
          </cell>
          <cell r="E202">
            <v>4.05</v>
          </cell>
          <cell r="F202">
            <v>24.74</v>
          </cell>
          <cell r="G202">
            <v>9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8.93</v>
          </cell>
          <cell r="E203">
            <v>4.05</v>
          </cell>
          <cell r="F203">
            <v>12.98</v>
          </cell>
          <cell r="G203">
            <v>9</v>
          </cell>
        </row>
        <row r="204">
          <cell r="A204" t="str">
            <v>02.06</v>
          </cell>
          <cell r="B204" t="str">
            <v>Alocação de equipe, equipamento e ferramental</v>
          </cell>
          <cell r="C204"/>
          <cell r="D204"/>
          <cell r="E204"/>
          <cell r="F204"/>
          <cell r="G204">
            <v>5</v>
          </cell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8519.69</v>
          </cell>
          <cell r="E205">
            <v>2889</v>
          </cell>
          <cell r="F205">
            <v>11408.69</v>
          </cell>
          <cell r="G205">
            <v>9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17419.650000000001</v>
          </cell>
          <cell r="E206">
            <v>2889</v>
          </cell>
          <cell r="F206">
            <v>20308.650000000001</v>
          </cell>
          <cell r="G206">
            <v>9</v>
          </cell>
        </row>
        <row r="207">
          <cell r="A207" t="str">
            <v>02.08</v>
          </cell>
          <cell r="B207" t="str">
            <v>Sinalização de obra</v>
          </cell>
          <cell r="C207"/>
          <cell r="D207"/>
          <cell r="E207"/>
          <cell r="F207"/>
          <cell r="G207">
            <v>5</v>
          </cell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791.74</v>
          </cell>
          <cell r="E208">
            <v>77.5</v>
          </cell>
          <cell r="F208">
            <v>869.24</v>
          </cell>
          <cell r="G208">
            <v>9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410.45</v>
          </cell>
          <cell r="E209">
            <v>21.93</v>
          </cell>
          <cell r="F209">
            <v>432.38</v>
          </cell>
          <cell r="G209">
            <v>9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130.19999999999999</v>
          </cell>
          <cell r="E210">
            <v>44.24</v>
          </cell>
          <cell r="F210">
            <v>174.44</v>
          </cell>
          <cell r="G210">
            <v>9</v>
          </cell>
        </row>
        <row r="211">
          <cell r="A211" t="str">
            <v>02.09</v>
          </cell>
          <cell r="B211" t="str">
            <v>Limpeza de terreno</v>
          </cell>
          <cell r="C211"/>
          <cell r="D211"/>
          <cell r="E211"/>
          <cell r="F211"/>
          <cell r="G211">
            <v>5</v>
          </cell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2.63</v>
          </cell>
          <cell r="E212">
            <v>4.22</v>
          </cell>
          <cell r="F212">
            <v>6.85</v>
          </cell>
          <cell r="G212">
            <v>9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4.2300000000000004</v>
          </cell>
          <cell r="E213">
            <v>0.13</v>
          </cell>
          <cell r="F213">
            <v>4.3600000000000003</v>
          </cell>
          <cell r="G213">
            <v>9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4.5599999999999996</v>
          </cell>
          <cell r="E214">
            <v>0.13</v>
          </cell>
          <cell r="F214">
            <v>4.6900000000000004</v>
          </cell>
          <cell r="G214">
            <v>9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80.12</v>
          </cell>
          <cell r="E215">
            <v>7.59</v>
          </cell>
          <cell r="F215">
            <v>87.71</v>
          </cell>
          <cell r="G215">
            <v>9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94.37</v>
          </cell>
          <cell r="E216">
            <v>8.94</v>
          </cell>
          <cell r="F216">
            <v>103.31</v>
          </cell>
          <cell r="G216">
            <v>9</v>
          </cell>
        </row>
        <row r="217">
          <cell r="A217" t="str">
            <v>02.10</v>
          </cell>
          <cell r="B217" t="str">
            <v>Locação de obra</v>
          </cell>
          <cell r="C217"/>
          <cell r="D217"/>
          <cell r="E217"/>
          <cell r="F217"/>
          <cell r="G217">
            <v>5</v>
          </cell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10.61</v>
          </cell>
          <cell r="E218">
            <v>4.8600000000000003</v>
          </cell>
          <cell r="F218">
            <v>15.47</v>
          </cell>
          <cell r="G218">
            <v>9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1.05</v>
          </cell>
          <cell r="E219">
            <v>0.34</v>
          </cell>
          <cell r="F219">
            <v>1.39</v>
          </cell>
          <cell r="G219">
            <v>9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1.05</v>
          </cell>
          <cell r="E220">
            <v>0.34</v>
          </cell>
          <cell r="F220">
            <v>1.39</v>
          </cell>
          <cell r="G220">
            <v>9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1.03</v>
          </cell>
          <cell r="E221">
            <v>0.69</v>
          </cell>
          <cell r="F221">
            <v>1.72</v>
          </cell>
          <cell r="G221">
            <v>9</v>
          </cell>
        </row>
        <row r="222">
          <cell r="A222" t="str">
            <v>03</v>
          </cell>
          <cell r="B222" t="str">
            <v>DEMOLICAO SEM REAPROVEITAMENTO</v>
          </cell>
          <cell r="C222"/>
          <cell r="D222"/>
          <cell r="E222"/>
          <cell r="F222"/>
          <cell r="G222">
            <v>2</v>
          </cell>
        </row>
        <row r="223">
          <cell r="A223" t="str">
            <v>03.01</v>
          </cell>
          <cell r="B223" t="str">
            <v>Demolição de concreto, lastro, mistura e afins</v>
          </cell>
          <cell r="C223"/>
          <cell r="D223"/>
          <cell r="E223"/>
          <cell r="F223"/>
          <cell r="G223">
            <v>5</v>
          </cell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D224"/>
          <cell r="E224">
            <v>185.57</v>
          </cell>
          <cell r="F224">
            <v>185.57</v>
          </cell>
          <cell r="G224">
            <v>9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D225"/>
          <cell r="E225">
            <v>337.4</v>
          </cell>
          <cell r="F225">
            <v>337.4</v>
          </cell>
          <cell r="G225">
            <v>9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D226"/>
          <cell r="E226">
            <v>25.31</v>
          </cell>
          <cell r="F226">
            <v>25.31</v>
          </cell>
          <cell r="G226">
            <v>9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468.05</v>
          </cell>
          <cell r="E227">
            <v>101.22</v>
          </cell>
          <cell r="F227">
            <v>569.27</v>
          </cell>
          <cell r="G227">
            <v>9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445.6</v>
          </cell>
          <cell r="E228">
            <v>101.22</v>
          </cell>
          <cell r="F228">
            <v>546.82000000000005</v>
          </cell>
          <cell r="G228">
            <v>9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245.25</v>
          </cell>
          <cell r="E229">
            <v>67.48</v>
          </cell>
          <cell r="F229">
            <v>312.73</v>
          </cell>
          <cell r="G229">
            <v>9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222.8</v>
          </cell>
          <cell r="E230">
            <v>67.48</v>
          </cell>
          <cell r="F230">
            <v>290.27999999999997</v>
          </cell>
          <cell r="G230">
            <v>9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24.01</v>
          </cell>
          <cell r="E231">
            <v>6.75</v>
          </cell>
          <cell r="F231">
            <v>30.76</v>
          </cell>
          <cell r="G231">
            <v>9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22.28</v>
          </cell>
          <cell r="E232">
            <v>6.75</v>
          </cell>
          <cell r="F232">
            <v>29.03</v>
          </cell>
          <cell r="G232">
            <v>9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240.09</v>
          </cell>
          <cell r="E233">
            <v>67.48</v>
          </cell>
          <cell r="F233">
            <v>307.57</v>
          </cell>
          <cell r="G233">
            <v>9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222.8</v>
          </cell>
          <cell r="E234">
            <v>67.48</v>
          </cell>
          <cell r="F234">
            <v>290.27999999999997</v>
          </cell>
          <cell r="G234">
            <v>9</v>
          </cell>
        </row>
        <row r="235">
          <cell r="A235" t="str">
            <v>03.02</v>
          </cell>
          <cell r="B235" t="str">
            <v>Demolição de alvenaria</v>
          </cell>
          <cell r="C235"/>
          <cell r="D235"/>
          <cell r="E235"/>
          <cell r="F235"/>
          <cell r="G235">
            <v>5</v>
          </cell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D236"/>
          <cell r="E236">
            <v>101.22</v>
          </cell>
          <cell r="F236">
            <v>101.22</v>
          </cell>
          <cell r="G236">
            <v>9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D237"/>
          <cell r="E237">
            <v>67.48</v>
          </cell>
          <cell r="F237">
            <v>67.48</v>
          </cell>
          <cell r="G237">
            <v>9</v>
          </cell>
        </row>
        <row r="238">
          <cell r="A238" t="str">
            <v>03.03</v>
          </cell>
          <cell r="B238" t="str">
            <v>Demolição de revestimento em massa</v>
          </cell>
          <cell r="C238"/>
          <cell r="D238"/>
          <cell r="E238"/>
          <cell r="F238"/>
          <cell r="G238">
            <v>5</v>
          </cell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D239"/>
          <cell r="E239">
            <v>2.5299999999999998</v>
          </cell>
          <cell r="F239">
            <v>2.5299999999999998</v>
          </cell>
          <cell r="G239">
            <v>9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D240"/>
          <cell r="E240">
            <v>5.0599999999999996</v>
          </cell>
          <cell r="F240">
            <v>5.0599999999999996</v>
          </cell>
          <cell r="G240">
            <v>9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D241"/>
          <cell r="E241">
            <v>8.44</v>
          </cell>
          <cell r="F241">
            <v>8.44</v>
          </cell>
          <cell r="G241">
            <v>9</v>
          </cell>
        </row>
        <row r="242">
          <cell r="A242" t="str">
            <v>03.04</v>
          </cell>
          <cell r="B242" t="str">
            <v>Demolição de revestimento cerâmico e ladrilho hidráulico</v>
          </cell>
          <cell r="C242"/>
          <cell r="D242"/>
          <cell r="E242"/>
          <cell r="F242"/>
          <cell r="G242">
            <v>5</v>
          </cell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D243"/>
          <cell r="E243">
            <v>10.119999999999999</v>
          </cell>
          <cell r="F243">
            <v>10.119999999999999</v>
          </cell>
          <cell r="G243">
            <v>9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D244"/>
          <cell r="E244">
            <v>8.44</v>
          </cell>
          <cell r="F244">
            <v>8.44</v>
          </cell>
          <cell r="G244">
            <v>9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D245"/>
          <cell r="E245">
            <v>2.5299999999999998</v>
          </cell>
          <cell r="F245">
            <v>2.5299999999999998</v>
          </cell>
          <cell r="G245">
            <v>9</v>
          </cell>
        </row>
        <row r="246">
          <cell r="A246" t="str">
            <v>03.05</v>
          </cell>
          <cell r="B246" t="str">
            <v>Demolição de revestimento sintético</v>
          </cell>
          <cell r="C246"/>
          <cell r="D246"/>
          <cell r="E246"/>
          <cell r="F246"/>
          <cell r="G246">
            <v>5</v>
          </cell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D247"/>
          <cell r="E247">
            <v>6.75</v>
          </cell>
          <cell r="F247">
            <v>6.75</v>
          </cell>
          <cell r="G247">
            <v>9</v>
          </cell>
        </row>
        <row r="248">
          <cell r="A248" t="str">
            <v>03.06</v>
          </cell>
          <cell r="B248" t="str">
            <v>Demolição de revestimento em pedra e blocos maciços</v>
          </cell>
          <cell r="C248"/>
          <cell r="D248"/>
          <cell r="E248"/>
          <cell r="F248"/>
          <cell r="G248">
            <v>5</v>
          </cell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18.02</v>
          </cell>
          <cell r="E249">
            <v>8.44</v>
          </cell>
          <cell r="F249">
            <v>26.46</v>
          </cell>
          <cell r="G249">
            <v>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1.59</v>
          </cell>
          <cell r="E250">
            <v>8.44</v>
          </cell>
          <cell r="F250">
            <v>10.029999999999999</v>
          </cell>
          <cell r="G250">
            <v>9</v>
          </cell>
        </row>
        <row r="251">
          <cell r="A251" t="str">
            <v>03.07</v>
          </cell>
          <cell r="B251" t="str">
            <v>Demolição de revestimento asfáltico</v>
          </cell>
          <cell r="C251"/>
          <cell r="D251"/>
          <cell r="E251"/>
          <cell r="F251"/>
          <cell r="G251">
            <v>5</v>
          </cell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24.65</v>
          </cell>
          <cell r="E252">
            <v>3.37</v>
          </cell>
          <cell r="F252">
            <v>28.02</v>
          </cell>
          <cell r="G252">
            <v>9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22.28</v>
          </cell>
          <cell r="E253">
            <v>3.37</v>
          </cell>
          <cell r="F253">
            <v>25.65</v>
          </cell>
          <cell r="G253">
            <v>9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9.73</v>
          </cell>
          <cell r="E254">
            <v>1.18</v>
          </cell>
          <cell r="F254">
            <v>10.91</v>
          </cell>
          <cell r="G254">
            <v>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6.99</v>
          </cell>
          <cell r="E255">
            <v>1.18</v>
          </cell>
          <cell r="F255">
            <v>8.17</v>
          </cell>
          <cell r="G255">
            <v>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13.14</v>
          </cell>
          <cell r="E256">
            <v>0.51</v>
          </cell>
          <cell r="F256">
            <v>13.65</v>
          </cell>
          <cell r="G256">
            <v>9</v>
          </cell>
        </row>
        <row r="257">
          <cell r="A257" t="str">
            <v>03.08</v>
          </cell>
          <cell r="B257" t="str">
            <v>Demolição de forro / divisórias</v>
          </cell>
          <cell r="C257"/>
          <cell r="D257"/>
          <cell r="E257"/>
          <cell r="F257"/>
          <cell r="G257">
            <v>5</v>
          </cell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D258"/>
          <cell r="E258">
            <v>8.77</v>
          </cell>
          <cell r="F258">
            <v>8.77</v>
          </cell>
          <cell r="G258">
            <v>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D259"/>
          <cell r="E259">
            <v>5.0599999999999996</v>
          </cell>
          <cell r="F259">
            <v>5.0599999999999996</v>
          </cell>
          <cell r="G259">
            <v>9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D260"/>
          <cell r="E260">
            <v>5.0599999999999996</v>
          </cell>
          <cell r="F260">
            <v>5.0599999999999996</v>
          </cell>
          <cell r="G260">
            <v>9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D261"/>
          <cell r="E261">
            <v>5.57</v>
          </cell>
          <cell r="F261">
            <v>5.57</v>
          </cell>
          <cell r="G261">
            <v>9</v>
          </cell>
        </row>
        <row r="262">
          <cell r="A262" t="str">
            <v>03.09</v>
          </cell>
          <cell r="B262" t="str">
            <v>Demolição de impermeabilização e afins</v>
          </cell>
          <cell r="C262"/>
          <cell r="D262"/>
          <cell r="E262"/>
          <cell r="F262"/>
          <cell r="G262">
            <v>5</v>
          </cell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D263"/>
          <cell r="E263">
            <v>13.57</v>
          </cell>
          <cell r="F263">
            <v>13.57</v>
          </cell>
          <cell r="G263">
            <v>9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D264"/>
          <cell r="E264">
            <v>16.28</v>
          </cell>
          <cell r="F264">
            <v>16.28</v>
          </cell>
          <cell r="G264">
            <v>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D265"/>
          <cell r="E265">
            <v>5.42</v>
          </cell>
          <cell r="F265">
            <v>5.42</v>
          </cell>
          <cell r="G265">
            <v>9</v>
          </cell>
        </row>
        <row r="266">
          <cell r="A266" t="str">
            <v>03.10</v>
          </cell>
          <cell r="B266" t="str">
            <v>Remoção de pintura</v>
          </cell>
          <cell r="C266"/>
          <cell r="D266"/>
          <cell r="E266"/>
          <cell r="F266"/>
          <cell r="G266">
            <v>5</v>
          </cell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1.23</v>
          </cell>
          <cell r="F267">
            <v>1.3</v>
          </cell>
          <cell r="G267">
            <v>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0.71</v>
          </cell>
          <cell r="E268">
            <v>1.23</v>
          </cell>
          <cell r="F268">
            <v>1.94</v>
          </cell>
          <cell r="G268">
            <v>9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3.54</v>
          </cell>
          <cell r="E269">
            <v>9.84</v>
          </cell>
          <cell r="F269">
            <v>13.38</v>
          </cell>
          <cell r="G269">
            <v>9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0.36</v>
          </cell>
          <cell r="E270">
            <v>7.38</v>
          </cell>
          <cell r="F270">
            <v>7.74</v>
          </cell>
          <cell r="G270">
            <v>9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3.54</v>
          </cell>
          <cell r="E271">
            <v>7.38</v>
          </cell>
          <cell r="F271">
            <v>10.92</v>
          </cell>
          <cell r="G271">
            <v>9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0.36</v>
          </cell>
          <cell r="E272">
            <v>4.92</v>
          </cell>
          <cell r="F272">
            <v>5.28</v>
          </cell>
          <cell r="G272">
            <v>9</v>
          </cell>
        </row>
        <row r="273">
          <cell r="A273" t="str">
            <v>03.16</v>
          </cell>
          <cell r="B273" t="str">
            <v>Remoção de sinalização horizontal</v>
          </cell>
          <cell r="C273"/>
          <cell r="D273"/>
          <cell r="E273"/>
          <cell r="F273"/>
          <cell r="G273">
            <v>5</v>
          </cell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87.05</v>
          </cell>
          <cell r="E274"/>
          <cell r="F274">
            <v>87.05</v>
          </cell>
          <cell r="G274">
            <v>9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7.48</v>
          </cell>
          <cell r="F275">
            <v>10.43</v>
          </cell>
          <cell r="G275">
            <v>9</v>
          </cell>
        </row>
        <row r="276">
          <cell r="A276" t="str">
            <v>04</v>
          </cell>
          <cell r="B276" t="str">
            <v>RETIRADA COM PROVAVEL REAPROVEITAMENTO</v>
          </cell>
          <cell r="C276"/>
          <cell r="D276"/>
          <cell r="E276"/>
          <cell r="F276"/>
          <cell r="G276">
            <v>2</v>
          </cell>
        </row>
        <row r="277">
          <cell r="A277" t="str">
            <v>04.01</v>
          </cell>
          <cell r="B277" t="str">
            <v>Retirada de fechamento e elemento divisor</v>
          </cell>
          <cell r="C277"/>
          <cell r="D277"/>
          <cell r="E277"/>
          <cell r="F277"/>
          <cell r="G277">
            <v>5</v>
          </cell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D278"/>
          <cell r="E278">
            <v>30.8</v>
          </cell>
          <cell r="F278">
            <v>30.8</v>
          </cell>
          <cell r="G278">
            <v>9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D279"/>
          <cell r="E279">
            <v>26.69</v>
          </cell>
          <cell r="F279">
            <v>26.69</v>
          </cell>
          <cell r="G279">
            <v>9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D280"/>
          <cell r="E280">
            <v>16.420000000000002</v>
          </cell>
          <cell r="F280">
            <v>16.420000000000002</v>
          </cell>
          <cell r="G280">
            <v>9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2.69</v>
          </cell>
          <cell r="E281">
            <v>0.56999999999999995</v>
          </cell>
          <cell r="F281">
            <v>3.26</v>
          </cell>
          <cell r="G281">
            <v>9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D282"/>
          <cell r="E282">
            <v>3.56</v>
          </cell>
          <cell r="F282">
            <v>3.56</v>
          </cell>
          <cell r="G282">
            <v>9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D283"/>
          <cell r="E283">
            <v>10.46</v>
          </cell>
          <cell r="F283">
            <v>10.46</v>
          </cell>
          <cell r="G283">
            <v>9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  <cell r="C284"/>
          <cell r="D284"/>
          <cell r="E284"/>
          <cell r="F284"/>
          <cell r="G284">
            <v>5</v>
          </cell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D285"/>
          <cell r="E285">
            <v>1.1299999999999999</v>
          </cell>
          <cell r="F285">
            <v>1.1299999999999999</v>
          </cell>
          <cell r="G285">
            <v>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D286"/>
          <cell r="E286">
            <v>3.74</v>
          </cell>
          <cell r="F286">
            <v>3.74</v>
          </cell>
          <cell r="G286">
            <v>9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D287"/>
          <cell r="E287">
            <v>20.57</v>
          </cell>
          <cell r="F287">
            <v>20.57</v>
          </cell>
          <cell r="G287">
            <v>9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D288"/>
          <cell r="E288">
            <v>16.829999999999998</v>
          </cell>
          <cell r="F288">
            <v>16.829999999999998</v>
          </cell>
          <cell r="G288">
            <v>9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D289"/>
          <cell r="E289">
            <v>14.96</v>
          </cell>
          <cell r="F289">
            <v>14.96</v>
          </cell>
          <cell r="G289">
            <v>9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D290"/>
          <cell r="E290">
            <v>11.22</v>
          </cell>
          <cell r="F290">
            <v>11.22</v>
          </cell>
          <cell r="G290">
            <v>9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E291"/>
          <cell r="F291">
            <v>2.04</v>
          </cell>
          <cell r="G291">
            <v>9</v>
          </cell>
        </row>
        <row r="292">
          <cell r="A292" t="str">
            <v>04.03</v>
          </cell>
          <cell r="B292" t="str">
            <v>Retirada de telhamento e proteção</v>
          </cell>
          <cell r="C292"/>
          <cell r="D292"/>
          <cell r="E292"/>
          <cell r="F292"/>
          <cell r="G292">
            <v>5</v>
          </cell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D293"/>
          <cell r="E293">
            <v>13.5</v>
          </cell>
          <cell r="F293">
            <v>13.5</v>
          </cell>
          <cell r="G293">
            <v>9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D294"/>
          <cell r="E294">
            <v>6.75</v>
          </cell>
          <cell r="F294">
            <v>6.75</v>
          </cell>
          <cell r="G294">
            <v>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D295"/>
          <cell r="E295">
            <v>5.0599999999999996</v>
          </cell>
          <cell r="F295">
            <v>5.0599999999999996</v>
          </cell>
          <cell r="G295">
            <v>9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D296"/>
          <cell r="E296">
            <v>8.44</v>
          </cell>
          <cell r="F296">
            <v>8.44</v>
          </cell>
          <cell r="G296">
            <v>9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D297"/>
          <cell r="E297">
            <v>10.27</v>
          </cell>
          <cell r="F297">
            <v>10.27</v>
          </cell>
          <cell r="G297">
            <v>9</v>
          </cell>
        </row>
        <row r="298">
          <cell r="A298" t="str">
            <v>04.04</v>
          </cell>
          <cell r="B298" t="str">
            <v>Retirada de revestimento em pedra e blocos maciços</v>
          </cell>
          <cell r="C298"/>
          <cell r="D298"/>
          <cell r="E298"/>
          <cell r="F298"/>
          <cell r="G298">
            <v>5</v>
          </cell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D299"/>
          <cell r="E299">
            <v>36.090000000000003</v>
          </cell>
          <cell r="F299">
            <v>36.090000000000003</v>
          </cell>
          <cell r="G299">
            <v>9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D300"/>
          <cell r="E300">
            <v>21.93</v>
          </cell>
          <cell r="F300">
            <v>21.93</v>
          </cell>
          <cell r="G300">
            <v>9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D301"/>
          <cell r="E301">
            <v>15.18</v>
          </cell>
          <cell r="F301">
            <v>15.18</v>
          </cell>
          <cell r="G301">
            <v>9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D302"/>
          <cell r="E302">
            <v>16.87</v>
          </cell>
          <cell r="F302">
            <v>16.87</v>
          </cell>
          <cell r="G302">
            <v>9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D303"/>
          <cell r="E303">
            <v>13.5</v>
          </cell>
          <cell r="F303">
            <v>13.5</v>
          </cell>
          <cell r="G303">
            <v>9</v>
          </cell>
        </row>
        <row r="304">
          <cell r="A304" t="str">
            <v>04.05</v>
          </cell>
          <cell r="B304" t="str">
            <v>Retirada de revestimentos em madeira</v>
          </cell>
          <cell r="C304"/>
          <cell r="D304"/>
          <cell r="E304"/>
          <cell r="F304"/>
          <cell r="G304">
            <v>5</v>
          </cell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D305"/>
          <cell r="E305">
            <v>47.31</v>
          </cell>
          <cell r="F305">
            <v>47.31</v>
          </cell>
          <cell r="G305">
            <v>9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D306"/>
          <cell r="E306">
            <v>10.119999999999999</v>
          </cell>
          <cell r="F306">
            <v>10.119999999999999</v>
          </cell>
          <cell r="G306">
            <v>9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D307"/>
          <cell r="E307">
            <v>13.09</v>
          </cell>
          <cell r="F307">
            <v>13.09</v>
          </cell>
          <cell r="G307">
            <v>9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D308"/>
          <cell r="E308">
            <v>22.44</v>
          </cell>
          <cell r="F308">
            <v>22.44</v>
          </cell>
          <cell r="G308">
            <v>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D309"/>
          <cell r="E309">
            <v>11.22</v>
          </cell>
          <cell r="F309">
            <v>11.22</v>
          </cell>
          <cell r="G309">
            <v>9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D310"/>
          <cell r="E310">
            <v>2.5299999999999998</v>
          </cell>
          <cell r="F310">
            <v>2.5299999999999998</v>
          </cell>
          <cell r="G310">
            <v>9</v>
          </cell>
        </row>
        <row r="311">
          <cell r="A311" t="str">
            <v>04.06</v>
          </cell>
          <cell r="B311" t="str">
            <v>Retirada de revestimentos sintéticos e metálicos</v>
          </cell>
          <cell r="C311"/>
          <cell r="D311"/>
          <cell r="E311"/>
          <cell r="F311"/>
          <cell r="G311">
            <v>5</v>
          </cell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D312"/>
          <cell r="E312">
            <v>47.31</v>
          </cell>
          <cell r="F312">
            <v>47.31</v>
          </cell>
          <cell r="G312">
            <v>9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D313"/>
          <cell r="E313">
            <v>3.74</v>
          </cell>
          <cell r="F313">
            <v>3.74</v>
          </cell>
          <cell r="G313">
            <v>9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D314"/>
          <cell r="E314">
            <v>3.47</v>
          </cell>
          <cell r="F314">
            <v>3.47</v>
          </cell>
          <cell r="G314">
            <v>9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D315"/>
          <cell r="E315">
            <v>0.84</v>
          </cell>
          <cell r="F315">
            <v>0.84</v>
          </cell>
          <cell r="G315">
            <v>9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D316"/>
          <cell r="E316">
            <v>41.15</v>
          </cell>
          <cell r="F316">
            <v>41.15</v>
          </cell>
          <cell r="G316">
            <v>9</v>
          </cell>
        </row>
        <row r="317">
          <cell r="A317" t="str">
            <v>04.07</v>
          </cell>
          <cell r="B317" t="str">
            <v>Retirada de forro, brise e fachada</v>
          </cell>
          <cell r="C317"/>
          <cell r="D317"/>
          <cell r="E317"/>
          <cell r="F317"/>
          <cell r="G317">
            <v>5</v>
          </cell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D318"/>
          <cell r="E318">
            <v>10.47</v>
          </cell>
          <cell r="F318">
            <v>10.47</v>
          </cell>
          <cell r="G318">
            <v>9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D319"/>
          <cell r="E319">
            <v>5.61</v>
          </cell>
          <cell r="F319">
            <v>5.61</v>
          </cell>
          <cell r="G319">
            <v>9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D320"/>
          <cell r="E320">
            <v>4.22</v>
          </cell>
          <cell r="F320">
            <v>4.22</v>
          </cell>
          <cell r="G320">
            <v>9</v>
          </cell>
        </row>
        <row r="321">
          <cell r="A321" t="str">
            <v>04.08</v>
          </cell>
          <cell r="B321" t="str">
            <v>Retirada de esquadria e elemento de madeira</v>
          </cell>
          <cell r="C321"/>
          <cell r="D321"/>
          <cell r="E321"/>
          <cell r="F321"/>
          <cell r="G321">
            <v>5</v>
          </cell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D322"/>
          <cell r="E322">
            <v>18.71</v>
          </cell>
          <cell r="F322">
            <v>18.71</v>
          </cell>
          <cell r="G322">
            <v>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D323"/>
          <cell r="E323">
            <v>1.44</v>
          </cell>
          <cell r="F323">
            <v>1.44</v>
          </cell>
          <cell r="G323">
            <v>9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D324"/>
          <cell r="E324">
            <v>11.22</v>
          </cell>
          <cell r="F324">
            <v>11.22</v>
          </cell>
          <cell r="G324">
            <v>9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D325"/>
          <cell r="E325">
            <v>5.0599999999999996</v>
          </cell>
          <cell r="F325">
            <v>5.0599999999999996</v>
          </cell>
          <cell r="G325">
            <v>9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D326"/>
          <cell r="E326">
            <v>16.829999999999998</v>
          </cell>
          <cell r="F326">
            <v>16.829999999999998</v>
          </cell>
          <cell r="G326">
            <v>9</v>
          </cell>
        </row>
        <row r="327">
          <cell r="A327" t="str">
            <v>04.09</v>
          </cell>
          <cell r="B327" t="str">
            <v>Retirada de esquadria e elementos metálicos</v>
          </cell>
          <cell r="C327"/>
          <cell r="D327"/>
          <cell r="E327"/>
          <cell r="F327"/>
          <cell r="G327">
            <v>5</v>
          </cell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D328"/>
          <cell r="E328">
            <v>26.18</v>
          </cell>
          <cell r="F328">
            <v>26.18</v>
          </cell>
          <cell r="G328">
            <v>9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D329"/>
          <cell r="E329">
            <v>21.93</v>
          </cell>
          <cell r="F329">
            <v>21.93</v>
          </cell>
          <cell r="G329">
            <v>9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D330"/>
          <cell r="E330">
            <v>8.98</v>
          </cell>
          <cell r="F330">
            <v>8.98</v>
          </cell>
          <cell r="G330">
            <v>9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D331"/>
          <cell r="E331">
            <v>6.16</v>
          </cell>
          <cell r="F331">
            <v>6.16</v>
          </cell>
          <cell r="G331">
            <v>9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D332"/>
          <cell r="E332">
            <v>26.18</v>
          </cell>
          <cell r="F332">
            <v>26.18</v>
          </cell>
          <cell r="G332">
            <v>9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D333"/>
          <cell r="E333">
            <v>29.92</v>
          </cell>
          <cell r="F333">
            <v>29.92</v>
          </cell>
          <cell r="G333">
            <v>9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D334"/>
          <cell r="E334">
            <v>21.93</v>
          </cell>
          <cell r="F334">
            <v>21.93</v>
          </cell>
          <cell r="G334">
            <v>9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D335"/>
          <cell r="E335">
            <v>3.56</v>
          </cell>
          <cell r="F335">
            <v>3.56</v>
          </cell>
          <cell r="G335">
            <v>9</v>
          </cell>
        </row>
        <row r="336">
          <cell r="A336" t="str">
            <v>04.10</v>
          </cell>
          <cell r="B336" t="str">
            <v>Retirada de ferragens e acessórios para esquadrias</v>
          </cell>
          <cell r="C336"/>
          <cell r="D336"/>
          <cell r="E336"/>
          <cell r="F336"/>
          <cell r="G336">
            <v>5</v>
          </cell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D337"/>
          <cell r="E337">
            <v>10.27</v>
          </cell>
          <cell r="F337">
            <v>10.27</v>
          </cell>
          <cell r="G337">
            <v>9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D338"/>
          <cell r="E338">
            <v>4.1100000000000003</v>
          </cell>
          <cell r="F338">
            <v>4.1100000000000003</v>
          </cell>
          <cell r="G338">
            <v>9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D339"/>
          <cell r="E339">
            <v>2.0499999999999998</v>
          </cell>
          <cell r="F339">
            <v>2.0499999999999998</v>
          </cell>
          <cell r="G339">
            <v>9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D340"/>
          <cell r="E340">
            <v>16.190000000000001</v>
          </cell>
          <cell r="F340">
            <v>16.190000000000001</v>
          </cell>
          <cell r="G340">
            <v>9</v>
          </cell>
        </row>
        <row r="341">
          <cell r="A341" t="str">
            <v>04.11</v>
          </cell>
          <cell r="B341" t="str">
            <v>Retirada de aparelhos, metais sanitários e registro</v>
          </cell>
          <cell r="C341"/>
          <cell r="D341"/>
          <cell r="E341"/>
          <cell r="F341"/>
          <cell r="G341">
            <v>5</v>
          </cell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D342"/>
          <cell r="E342">
            <v>36.9</v>
          </cell>
          <cell r="F342">
            <v>36.9</v>
          </cell>
          <cell r="G342">
            <v>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D343"/>
          <cell r="E343">
            <v>52.36</v>
          </cell>
          <cell r="F343">
            <v>52.36</v>
          </cell>
          <cell r="G343">
            <v>9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D344"/>
          <cell r="E344">
            <v>12.32</v>
          </cell>
          <cell r="F344">
            <v>12.32</v>
          </cell>
          <cell r="G344">
            <v>9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D345"/>
          <cell r="E345">
            <v>5.13</v>
          </cell>
          <cell r="F345">
            <v>5.13</v>
          </cell>
          <cell r="G345">
            <v>9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D346"/>
          <cell r="E346">
            <v>47.17</v>
          </cell>
          <cell r="F346">
            <v>47.17</v>
          </cell>
          <cell r="G346">
            <v>9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D347"/>
          <cell r="E347">
            <v>27.06</v>
          </cell>
          <cell r="F347">
            <v>27.06</v>
          </cell>
          <cell r="G347">
            <v>9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D348"/>
          <cell r="E348">
            <v>27.06</v>
          </cell>
          <cell r="F348">
            <v>27.06</v>
          </cell>
          <cell r="G348">
            <v>9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D349"/>
          <cell r="E349">
            <v>6.4</v>
          </cell>
          <cell r="F349">
            <v>6.4</v>
          </cell>
          <cell r="G349">
            <v>9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D350"/>
          <cell r="E350">
            <v>9.84</v>
          </cell>
          <cell r="F350">
            <v>9.84</v>
          </cell>
          <cell r="G350">
            <v>9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D351"/>
          <cell r="E351">
            <v>18.7</v>
          </cell>
          <cell r="F351">
            <v>18.7</v>
          </cell>
          <cell r="G351">
            <v>9</v>
          </cell>
        </row>
        <row r="352">
          <cell r="A352" t="str">
            <v>04.12</v>
          </cell>
          <cell r="B352" t="str">
            <v>Retirada de aparelhos elétricos e hidráulicos</v>
          </cell>
          <cell r="C352"/>
          <cell r="D352"/>
          <cell r="E352"/>
          <cell r="F352"/>
          <cell r="G352">
            <v>5</v>
          </cell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D353"/>
          <cell r="E353">
            <v>78.37</v>
          </cell>
          <cell r="F353">
            <v>78.37</v>
          </cell>
          <cell r="G353">
            <v>9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D354"/>
          <cell r="E354">
            <v>62.21</v>
          </cell>
          <cell r="F354">
            <v>62.21</v>
          </cell>
          <cell r="G354">
            <v>9</v>
          </cell>
        </row>
        <row r="355">
          <cell r="A355" t="str">
            <v>04.13</v>
          </cell>
          <cell r="B355" t="str">
            <v>Retirada de impermeabilização e afins</v>
          </cell>
          <cell r="C355"/>
          <cell r="D355"/>
          <cell r="E355"/>
          <cell r="F355"/>
          <cell r="G355">
            <v>5</v>
          </cell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D356"/>
          <cell r="E356">
            <v>5.0599999999999996</v>
          </cell>
          <cell r="F356">
            <v>5.0599999999999996</v>
          </cell>
          <cell r="G356">
            <v>9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D357"/>
          <cell r="E357">
            <v>0.84</v>
          </cell>
          <cell r="F357">
            <v>0.84</v>
          </cell>
          <cell r="G357">
            <v>9</v>
          </cell>
        </row>
        <row r="358">
          <cell r="A358" t="str">
            <v>04.14</v>
          </cell>
          <cell r="B358" t="str">
            <v>Retirada de vidro</v>
          </cell>
          <cell r="C358"/>
          <cell r="D358"/>
          <cell r="E358"/>
          <cell r="F358"/>
          <cell r="G358">
            <v>5</v>
          </cell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D359"/>
          <cell r="E359">
            <v>12.3</v>
          </cell>
          <cell r="F359">
            <v>12.3</v>
          </cell>
          <cell r="G359">
            <v>9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D360"/>
          <cell r="E360">
            <v>37.4</v>
          </cell>
          <cell r="F360">
            <v>37.4</v>
          </cell>
          <cell r="G360">
            <v>9</v>
          </cell>
        </row>
        <row r="361">
          <cell r="A361" t="str">
            <v>04.17</v>
          </cell>
          <cell r="B361" t="str">
            <v>Retirada em instalação elétrica - letra A ate B</v>
          </cell>
          <cell r="C361"/>
          <cell r="D361"/>
          <cell r="E361"/>
          <cell r="F361"/>
          <cell r="G361">
            <v>5</v>
          </cell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D362"/>
          <cell r="E362">
            <v>16.59</v>
          </cell>
          <cell r="F362">
            <v>16.59</v>
          </cell>
          <cell r="G362">
            <v>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D363"/>
          <cell r="E363">
            <v>62.21</v>
          </cell>
          <cell r="F363">
            <v>62.21</v>
          </cell>
          <cell r="G363">
            <v>9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D364"/>
          <cell r="E364">
            <v>20.74</v>
          </cell>
          <cell r="F364">
            <v>20.74</v>
          </cell>
          <cell r="G364">
            <v>9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D365"/>
          <cell r="E365">
            <v>16.59</v>
          </cell>
          <cell r="F365">
            <v>16.59</v>
          </cell>
          <cell r="G365">
            <v>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D366"/>
          <cell r="E366">
            <v>6.22</v>
          </cell>
          <cell r="F366">
            <v>6.22</v>
          </cell>
          <cell r="G366">
            <v>9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D367"/>
          <cell r="E367">
            <v>6.22</v>
          </cell>
          <cell r="F367">
            <v>6.22</v>
          </cell>
          <cell r="G367">
            <v>9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D368"/>
          <cell r="E368">
            <v>41.47</v>
          </cell>
          <cell r="F368">
            <v>41.47</v>
          </cell>
          <cell r="G368">
            <v>9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D369"/>
          <cell r="E369">
            <v>20.74</v>
          </cell>
          <cell r="F369">
            <v>20.74</v>
          </cell>
          <cell r="G369">
            <v>9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D370"/>
          <cell r="E370">
            <v>18.66</v>
          </cell>
          <cell r="F370">
            <v>18.66</v>
          </cell>
          <cell r="G370">
            <v>9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D371"/>
          <cell r="E371">
            <v>16.59</v>
          </cell>
          <cell r="F371">
            <v>16.59</v>
          </cell>
          <cell r="G371">
            <v>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D372"/>
          <cell r="E372">
            <v>16.59</v>
          </cell>
          <cell r="F372">
            <v>16.59</v>
          </cell>
          <cell r="G372">
            <v>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D373"/>
          <cell r="E373">
            <v>12.44</v>
          </cell>
          <cell r="F373">
            <v>12.44</v>
          </cell>
          <cell r="G373">
            <v>9</v>
          </cell>
        </row>
        <row r="374">
          <cell r="A374" t="str">
            <v>04.18</v>
          </cell>
          <cell r="B374" t="str">
            <v>Retirada em instalação elétrica - letra C</v>
          </cell>
          <cell r="C374"/>
          <cell r="D374"/>
          <cell r="E374"/>
          <cell r="F374"/>
          <cell r="G374">
            <v>5</v>
          </cell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D375"/>
          <cell r="E375">
            <v>10.37</v>
          </cell>
          <cell r="F375">
            <v>10.37</v>
          </cell>
          <cell r="G375">
            <v>9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D376"/>
          <cell r="E376">
            <v>14.51</v>
          </cell>
          <cell r="F376">
            <v>14.51</v>
          </cell>
          <cell r="G376">
            <v>9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D377"/>
          <cell r="E377">
            <v>207.35</v>
          </cell>
          <cell r="F377">
            <v>207.35</v>
          </cell>
          <cell r="G377">
            <v>9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D378"/>
          <cell r="E378">
            <v>165.88</v>
          </cell>
          <cell r="F378">
            <v>165.88</v>
          </cell>
          <cell r="G378">
            <v>9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D379"/>
          <cell r="E379">
            <v>82.94</v>
          </cell>
          <cell r="F379">
            <v>82.94</v>
          </cell>
          <cell r="G379">
            <v>9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D380"/>
          <cell r="E380">
            <v>46.04</v>
          </cell>
          <cell r="F380">
            <v>46.04</v>
          </cell>
          <cell r="G380">
            <v>9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D381"/>
          <cell r="E381">
            <v>6.15</v>
          </cell>
          <cell r="F381">
            <v>6.15</v>
          </cell>
          <cell r="G381">
            <v>9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D382"/>
          <cell r="E382">
            <v>7.38</v>
          </cell>
          <cell r="F382">
            <v>7.38</v>
          </cell>
          <cell r="G382">
            <v>9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D383"/>
          <cell r="E383">
            <v>46.04</v>
          </cell>
          <cell r="F383">
            <v>46.04</v>
          </cell>
          <cell r="G383">
            <v>9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D384"/>
          <cell r="E384">
            <v>10.37</v>
          </cell>
          <cell r="F384">
            <v>10.37</v>
          </cell>
          <cell r="G384">
            <v>9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D385"/>
          <cell r="E385">
            <v>20.74</v>
          </cell>
          <cell r="F385">
            <v>20.74</v>
          </cell>
          <cell r="G385">
            <v>9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D386"/>
          <cell r="E386">
            <v>16.59</v>
          </cell>
          <cell r="F386">
            <v>16.59</v>
          </cell>
          <cell r="G386">
            <v>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D387"/>
          <cell r="E387">
            <v>24.88</v>
          </cell>
          <cell r="F387">
            <v>24.88</v>
          </cell>
          <cell r="G387">
            <v>9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D388"/>
          <cell r="E388">
            <v>20.74</v>
          </cell>
          <cell r="F388">
            <v>20.74</v>
          </cell>
          <cell r="G388">
            <v>9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D389"/>
          <cell r="E389">
            <v>41.47</v>
          </cell>
          <cell r="F389">
            <v>41.47</v>
          </cell>
          <cell r="G389">
            <v>9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D390"/>
          <cell r="E390">
            <v>62.21</v>
          </cell>
          <cell r="F390">
            <v>62.21</v>
          </cell>
          <cell r="G390">
            <v>9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D391"/>
          <cell r="E391">
            <v>116.68</v>
          </cell>
          <cell r="F391">
            <v>116.68</v>
          </cell>
          <cell r="G391">
            <v>9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D392"/>
          <cell r="E392">
            <v>31.1</v>
          </cell>
          <cell r="F392">
            <v>31.1</v>
          </cell>
          <cell r="G392">
            <v>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D393"/>
          <cell r="E393">
            <v>8.44</v>
          </cell>
          <cell r="F393">
            <v>8.44</v>
          </cell>
          <cell r="G393">
            <v>9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D394"/>
          <cell r="E394">
            <v>16.52</v>
          </cell>
          <cell r="F394">
            <v>16.52</v>
          </cell>
          <cell r="G394">
            <v>9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D395"/>
          <cell r="E395">
            <v>4.97</v>
          </cell>
          <cell r="F395">
            <v>4.97</v>
          </cell>
          <cell r="G395">
            <v>9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D396"/>
          <cell r="E396">
            <v>2.4900000000000002</v>
          </cell>
          <cell r="F396">
            <v>2.4900000000000002</v>
          </cell>
          <cell r="G396">
            <v>9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D397"/>
          <cell r="E397">
            <v>4.1500000000000004</v>
          </cell>
          <cell r="F397">
            <v>4.1500000000000004</v>
          </cell>
          <cell r="G397">
            <v>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D398"/>
          <cell r="E398">
            <v>2.0699999999999998</v>
          </cell>
          <cell r="F398">
            <v>2.0699999999999998</v>
          </cell>
          <cell r="G398">
            <v>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D399"/>
          <cell r="E399">
            <v>29.17</v>
          </cell>
          <cell r="F399">
            <v>29.17</v>
          </cell>
          <cell r="G399">
            <v>9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D400"/>
          <cell r="E400">
            <v>8.2899999999999991</v>
          </cell>
          <cell r="F400">
            <v>8.2899999999999991</v>
          </cell>
          <cell r="G400">
            <v>9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D401"/>
          <cell r="E401">
            <v>41.47</v>
          </cell>
          <cell r="F401">
            <v>41.47</v>
          </cell>
          <cell r="G401">
            <v>9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D402"/>
          <cell r="E402">
            <v>8.2899999999999991</v>
          </cell>
          <cell r="F402">
            <v>8.2899999999999991</v>
          </cell>
          <cell r="G402">
            <v>9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D403"/>
          <cell r="E403">
            <v>62.21</v>
          </cell>
          <cell r="F403">
            <v>62.21</v>
          </cell>
          <cell r="G403">
            <v>9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D404"/>
          <cell r="E404">
            <v>87.51</v>
          </cell>
          <cell r="F404">
            <v>87.51</v>
          </cell>
          <cell r="G404">
            <v>9</v>
          </cell>
        </row>
        <row r="405">
          <cell r="A405" t="str">
            <v>04.19</v>
          </cell>
          <cell r="B405" t="str">
            <v>Retirada em instalação elétrica - letra D ate I</v>
          </cell>
          <cell r="C405"/>
          <cell r="D405"/>
          <cell r="E405"/>
          <cell r="F405"/>
          <cell r="G405">
            <v>5</v>
          </cell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D406"/>
          <cell r="E406">
            <v>170.71</v>
          </cell>
          <cell r="F406">
            <v>170.71</v>
          </cell>
          <cell r="G406">
            <v>9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D407"/>
          <cell r="E407">
            <v>41.47</v>
          </cell>
          <cell r="F407">
            <v>41.47</v>
          </cell>
          <cell r="G407">
            <v>9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D408"/>
          <cell r="E408">
            <v>10.37</v>
          </cell>
          <cell r="F408">
            <v>10.37</v>
          </cell>
          <cell r="G408">
            <v>9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D409"/>
          <cell r="E409">
            <v>41.47</v>
          </cell>
          <cell r="F409">
            <v>41.47</v>
          </cell>
          <cell r="G409">
            <v>9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D410"/>
          <cell r="E410">
            <v>8.2899999999999991</v>
          </cell>
          <cell r="F410">
            <v>8.2899999999999991</v>
          </cell>
          <cell r="G410">
            <v>9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D411"/>
          <cell r="E411">
            <v>16.59</v>
          </cell>
          <cell r="F411">
            <v>16.59</v>
          </cell>
          <cell r="G411">
            <v>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D412"/>
          <cell r="E412">
            <v>4.1500000000000004</v>
          </cell>
          <cell r="F412">
            <v>4.1500000000000004</v>
          </cell>
          <cell r="G412">
            <v>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D413"/>
          <cell r="E413">
            <v>6.22</v>
          </cell>
          <cell r="F413">
            <v>6.22</v>
          </cell>
          <cell r="G413">
            <v>9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D414"/>
          <cell r="E414">
            <v>10.37</v>
          </cell>
          <cell r="F414">
            <v>10.37</v>
          </cell>
          <cell r="G414">
            <v>9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D415"/>
          <cell r="E415">
            <v>10.37</v>
          </cell>
          <cell r="F415">
            <v>10.37</v>
          </cell>
          <cell r="G415">
            <v>9</v>
          </cell>
        </row>
        <row r="416">
          <cell r="A416" t="str">
            <v>04.20</v>
          </cell>
          <cell r="B416" t="str">
            <v>Retirada em instalação elétrica - letra J ate N</v>
          </cell>
          <cell r="C416"/>
          <cell r="D416"/>
          <cell r="E416"/>
          <cell r="F416"/>
          <cell r="G416">
            <v>5</v>
          </cell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D417"/>
          <cell r="E417">
            <v>29.17</v>
          </cell>
          <cell r="F417">
            <v>29.17</v>
          </cell>
          <cell r="G417">
            <v>9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D418"/>
          <cell r="E418">
            <v>3.37</v>
          </cell>
          <cell r="F418">
            <v>3.37</v>
          </cell>
          <cell r="G418">
            <v>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D419"/>
          <cell r="E419">
            <v>41.47</v>
          </cell>
          <cell r="F419">
            <v>41.47</v>
          </cell>
          <cell r="G419">
            <v>9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D420"/>
          <cell r="E420">
            <v>20.74</v>
          </cell>
          <cell r="F420">
            <v>20.74</v>
          </cell>
          <cell r="G420">
            <v>9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D421"/>
          <cell r="E421">
            <v>16.87</v>
          </cell>
          <cell r="F421">
            <v>16.87</v>
          </cell>
          <cell r="G421">
            <v>9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D422"/>
          <cell r="E422">
            <v>58.34</v>
          </cell>
          <cell r="F422">
            <v>58.34</v>
          </cell>
          <cell r="G422">
            <v>9</v>
          </cell>
        </row>
        <row r="423">
          <cell r="A423" t="str">
            <v>04.21</v>
          </cell>
          <cell r="B423" t="str">
            <v>Retirada em instalação elétrica - letra O ate S</v>
          </cell>
          <cell r="C423"/>
          <cell r="D423"/>
          <cell r="E423"/>
          <cell r="F423"/>
          <cell r="G423">
            <v>5</v>
          </cell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D424"/>
          <cell r="E424">
            <v>0.67</v>
          </cell>
          <cell r="F424">
            <v>0.67</v>
          </cell>
          <cell r="G424">
            <v>9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D425"/>
          <cell r="E425">
            <v>62.21</v>
          </cell>
          <cell r="F425">
            <v>62.21</v>
          </cell>
          <cell r="G425">
            <v>9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D426"/>
          <cell r="E426">
            <v>82.94</v>
          </cell>
          <cell r="F426">
            <v>82.94</v>
          </cell>
          <cell r="G426">
            <v>9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D427"/>
          <cell r="E427">
            <v>16.59</v>
          </cell>
          <cell r="F427">
            <v>16.59</v>
          </cell>
          <cell r="G427">
            <v>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D428"/>
          <cell r="E428">
            <v>41.47</v>
          </cell>
          <cell r="F428">
            <v>41.47</v>
          </cell>
          <cell r="G428">
            <v>9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136.81</v>
          </cell>
          <cell r="E429">
            <v>116.68</v>
          </cell>
          <cell r="F429">
            <v>253.49</v>
          </cell>
          <cell r="G429">
            <v>9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136.81</v>
          </cell>
          <cell r="E430">
            <v>116.68</v>
          </cell>
          <cell r="F430">
            <v>253.49</v>
          </cell>
          <cell r="G430">
            <v>9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D431"/>
          <cell r="E431">
            <v>130.66999999999999</v>
          </cell>
          <cell r="F431">
            <v>130.66999999999999</v>
          </cell>
          <cell r="G431">
            <v>9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D432"/>
          <cell r="E432">
            <v>82.94</v>
          </cell>
          <cell r="F432">
            <v>82.94</v>
          </cell>
          <cell r="G432">
            <v>9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D433"/>
          <cell r="E433">
            <v>14.59</v>
          </cell>
          <cell r="F433">
            <v>14.59</v>
          </cell>
          <cell r="G433">
            <v>9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D434"/>
          <cell r="E434">
            <v>82.94</v>
          </cell>
          <cell r="F434">
            <v>82.94</v>
          </cell>
          <cell r="G434">
            <v>9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D435"/>
          <cell r="E435">
            <v>19.68</v>
          </cell>
          <cell r="F435">
            <v>19.68</v>
          </cell>
          <cell r="G435">
            <v>9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D436"/>
          <cell r="E436">
            <v>3.37</v>
          </cell>
          <cell r="F436">
            <v>3.37</v>
          </cell>
          <cell r="G436">
            <v>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D437"/>
          <cell r="E437">
            <v>3.37</v>
          </cell>
          <cell r="F437">
            <v>3.37</v>
          </cell>
          <cell r="G437">
            <v>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D438"/>
          <cell r="E438">
            <v>26.99</v>
          </cell>
          <cell r="F438">
            <v>26.99</v>
          </cell>
          <cell r="G438">
            <v>9</v>
          </cell>
        </row>
        <row r="439">
          <cell r="A439" t="str">
            <v>04.22</v>
          </cell>
          <cell r="B439" t="str">
            <v>Retirada em instalação elétrica - letra T ate o final</v>
          </cell>
          <cell r="C439"/>
          <cell r="D439"/>
          <cell r="E439"/>
          <cell r="F439"/>
          <cell r="G439">
            <v>5</v>
          </cell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D440"/>
          <cell r="E440">
            <v>4.22</v>
          </cell>
          <cell r="F440">
            <v>4.22</v>
          </cell>
          <cell r="G440">
            <v>9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D441"/>
          <cell r="E441">
            <v>287.39</v>
          </cell>
          <cell r="F441">
            <v>287.39</v>
          </cell>
          <cell r="G441">
            <v>9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D442"/>
          <cell r="E442">
            <v>26.96</v>
          </cell>
          <cell r="F442">
            <v>26.96</v>
          </cell>
          <cell r="G442">
            <v>9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273.61</v>
          </cell>
          <cell r="E443">
            <v>331.76</v>
          </cell>
          <cell r="F443">
            <v>605.37</v>
          </cell>
          <cell r="G443">
            <v>9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D444"/>
          <cell r="E444">
            <v>20.74</v>
          </cell>
          <cell r="F444">
            <v>20.74</v>
          </cell>
          <cell r="G444">
            <v>9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D445"/>
          <cell r="E445">
            <v>10.37</v>
          </cell>
          <cell r="F445">
            <v>10.37</v>
          </cell>
          <cell r="G445">
            <v>9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D446"/>
          <cell r="E446">
            <v>41.47</v>
          </cell>
          <cell r="F446">
            <v>41.47</v>
          </cell>
          <cell r="G446">
            <v>9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D447"/>
          <cell r="E447">
            <v>20.74</v>
          </cell>
          <cell r="F447">
            <v>20.74</v>
          </cell>
          <cell r="G447">
            <v>9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D448"/>
          <cell r="E448">
            <v>8.2899999999999991</v>
          </cell>
          <cell r="F448">
            <v>8.2899999999999991</v>
          </cell>
          <cell r="G448">
            <v>9</v>
          </cell>
        </row>
        <row r="449">
          <cell r="A449" t="str">
            <v>04.30</v>
          </cell>
          <cell r="B449" t="str">
            <v>Retirada em instalação hidráulica</v>
          </cell>
          <cell r="C449"/>
          <cell r="D449"/>
          <cell r="E449"/>
          <cell r="F449"/>
          <cell r="G449">
            <v>5</v>
          </cell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D450"/>
          <cell r="E450">
            <v>3.88</v>
          </cell>
          <cell r="F450">
            <v>3.88</v>
          </cell>
          <cell r="G450">
            <v>9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D451"/>
          <cell r="E451">
            <v>2.5299999999999998</v>
          </cell>
          <cell r="F451">
            <v>2.5299999999999998</v>
          </cell>
          <cell r="G451">
            <v>9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D452"/>
          <cell r="E452">
            <v>6.75</v>
          </cell>
          <cell r="F452">
            <v>6.75</v>
          </cell>
          <cell r="G452">
            <v>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D453"/>
          <cell r="E453">
            <v>73.8</v>
          </cell>
          <cell r="F453">
            <v>73.8</v>
          </cell>
          <cell r="G453">
            <v>9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D454"/>
          <cell r="E454">
            <v>124.41</v>
          </cell>
          <cell r="F454">
            <v>124.41</v>
          </cell>
          <cell r="G454">
            <v>9</v>
          </cell>
        </row>
        <row r="455">
          <cell r="A455" t="str">
            <v>04.31</v>
          </cell>
          <cell r="B455" t="str">
            <v>Retirada em instalação de combate a incêndio</v>
          </cell>
          <cell r="C455"/>
          <cell r="D455"/>
          <cell r="E455"/>
          <cell r="F455"/>
          <cell r="G455">
            <v>5</v>
          </cell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D456"/>
          <cell r="E456">
            <v>11.67</v>
          </cell>
          <cell r="F456">
            <v>11.67</v>
          </cell>
          <cell r="G456">
            <v>9</v>
          </cell>
        </row>
        <row r="457">
          <cell r="A457" t="str">
            <v>04.35</v>
          </cell>
          <cell r="B457" t="str">
            <v>Retirada de sistema e equipamento de conforto mecânico</v>
          </cell>
          <cell r="C457"/>
          <cell r="D457"/>
          <cell r="E457"/>
          <cell r="F457"/>
          <cell r="G457">
            <v>5</v>
          </cell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D458"/>
          <cell r="E458">
            <v>18.8</v>
          </cell>
          <cell r="F458">
            <v>18.8</v>
          </cell>
          <cell r="G458">
            <v>9</v>
          </cell>
        </row>
        <row r="459">
          <cell r="A459" t="str">
            <v>04.40</v>
          </cell>
          <cell r="B459" t="str">
            <v>Retirada diversa de pecas pre-moldadas</v>
          </cell>
          <cell r="C459"/>
          <cell r="D459"/>
          <cell r="E459"/>
          <cell r="F459"/>
          <cell r="G459">
            <v>5</v>
          </cell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0.92</v>
          </cell>
          <cell r="E460">
            <v>6.75</v>
          </cell>
          <cell r="F460">
            <v>7.67</v>
          </cell>
          <cell r="G460">
            <v>9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D461"/>
          <cell r="E461">
            <v>3.37</v>
          </cell>
          <cell r="F461">
            <v>3.37</v>
          </cell>
          <cell r="G461">
            <v>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D462"/>
          <cell r="E462">
            <v>6.75</v>
          </cell>
          <cell r="F462">
            <v>6.75</v>
          </cell>
          <cell r="G462">
            <v>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7.34</v>
          </cell>
          <cell r="E463">
            <v>10.119999999999999</v>
          </cell>
          <cell r="F463">
            <v>17.46</v>
          </cell>
          <cell r="G463">
            <v>9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D464"/>
          <cell r="E464">
            <v>10.119999999999999</v>
          </cell>
          <cell r="F464">
            <v>10.119999999999999</v>
          </cell>
          <cell r="G464">
            <v>9</v>
          </cell>
        </row>
        <row r="465">
          <cell r="A465" t="str">
            <v>04.41</v>
          </cell>
          <cell r="B465" t="str">
            <v>Retirada de dispositivos viários</v>
          </cell>
          <cell r="C465"/>
          <cell r="D465"/>
          <cell r="E465"/>
          <cell r="F465"/>
          <cell r="G465">
            <v>5</v>
          </cell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45.69</v>
          </cell>
          <cell r="E466">
            <v>14.96</v>
          </cell>
          <cell r="F466">
            <v>60.65</v>
          </cell>
          <cell r="G466">
            <v>9</v>
          </cell>
        </row>
        <row r="467">
          <cell r="A467" t="str">
            <v>05</v>
          </cell>
          <cell r="B467" t="str">
            <v>TRANSPORTE E MOVIMENTACAO, DENTRO E FORA DA OBRA</v>
          </cell>
          <cell r="C467"/>
          <cell r="D467"/>
          <cell r="E467"/>
          <cell r="F467"/>
          <cell r="G467">
            <v>2</v>
          </cell>
        </row>
        <row r="468">
          <cell r="A468" t="str">
            <v>05.04</v>
          </cell>
          <cell r="B468" t="str">
            <v>Transporte de material solto</v>
          </cell>
          <cell r="C468"/>
          <cell r="D468"/>
          <cell r="E468"/>
          <cell r="F468"/>
          <cell r="G468">
            <v>5</v>
          </cell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27.54</v>
          </cell>
          <cell r="E469">
            <v>91.1</v>
          </cell>
          <cell r="F469">
            <v>118.64</v>
          </cell>
          <cell r="G469">
            <v>9</v>
          </cell>
        </row>
        <row r="470">
          <cell r="A470" t="str">
            <v>05.07</v>
          </cell>
          <cell r="B470" t="str">
            <v>Transporte comercial, carreteiro e aluguel</v>
          </cell>
          <cell r="C470"/>
          <cell r="D470"/>
          <cell r="E470"/>
          <cell r="F470"/>
          <cell r="G470">
            <v>5</v>
          </cell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82.55</v>
          </cell>
          <cell r="E471">
            <v>10.119999999999999</v>
          </cell>
          <cell r="F471">
            <v>92.67</v>
          </cell>
          <cell r="G471">
            <v>9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110.66</v>
          </cell>
          <cell r="E472">
            <v>10.119999999999999</v>
          </cell>
          <cell r="F472">
            <v>120.78</v>
          </cell>
          <cell r="G472">
            <v>9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118.5</v>
          </cell>
          <cell r="E473">
            <v>10.119999999999999</v>
          </cell>
          <cell r="F473">
            <v>128.62</v>
          </cell>
          <cell r="G473">
            <v>9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112.3</v>
          </cell>
          <cell r="E474">
            <v>10.119999999999999</v>
          </cell>
          <cell r="F474">
            <v>122.42</v>
          </cell>
          <cell r="G474">
            <v>9</v>
          </cell>
        </row>
        <row r="475">
          <cell r="A475" t="str">
            <v>05.08</v>
          </cell>
          <cell r="B475" t="str">
            <v>Transporte mecanizado de material solto</v>
          </cell>
          <cell r="C475"/>
          <cell r="D475"/>
          <cell r="E475"/>
          <cell r="F475"/>
          <cell r="G475">
            <v>5</v>
          </cell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22.53</v>
          </cell>
          <cell r="E476"/>
          <cell r="F476">
            <v>22.53</v>
          </cell>
          <cell r="G476">
            <v>9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42.25</v>
          </cell>
          <cell r="E477"/>
          <cell r="F477">
            <v>42.25</v>
          </cell>
          <cell r="G477">
            <v>9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52.46</v>
          </cell>
          <cell r="E478"/>
          <cell r="F478">
            <v>52.46</v>
          </cell>
          <cell r="G478">
            <v>9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59.66</v>
          </cell>
          <cell r="E479"/>
          <cell r="F479">
            <v>59.66</v>
          </cell>
          <cell r="G479">
            <v>9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2.98</v>
          </cell>
          <cell r="E480"/>
          <cell r="F480">
            <v>2.98</v>
          </cell>
          <cell r="G480">
            <v>9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17.829999999999998</v>
          </cell>
          <cell r="E481"/>
          <cell r="F481">
            <v>17.829999999999998</v>
          </cell>
          <cell r="G481">
            <v>9</v>
          </cell>
        </row>
        <row r="482">
          <cell r="A482" t="str">
            <v>05.09</v>
          </cell>
          <cell r="B482" t="str">
            <v>Taxas de recolhimento</v>
          </cell>
          <cell r="C482"/>
          <cell r="D482"/>
          <cell r="E482"/>
          <cell r="F482"/>
          <cell r="G482">
            <v>5</v>
          </cell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33.81</v>
          </cell>
          <cell r="E483"/>
          <cell r="F483">
            <v>33.81</v>
          </cell>
          <cell r="G483">
            <v>9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25.9</v>
          </cell>
          <cell r="E484"/>
          <cell r="F484">
            <v>25.9</v>
          </cell>
          <cell r="G484">
            <v>9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1002.23</v>
          </cell>
          <cell r="E485"/>
          <cell r="F485">
            <v>1002.23</v>
          </cell>
          <cell r="G485">
            <v>9</v>
          </cell>
        </row>
        <row r="486">
          <cell r="A486" t="str">
            <v>05.10</v>
          </cell>
          <cell r="B486" t="str">
            <v>Transporte mecanizado de solo</v>
          </cell>
          <cell r="C486"/>
          <cell r="D486"/>
          <cell r="E486"/>
          <cell r="F486"/>
          <cell r="G486">
            <v>5</v>
          </cell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5.36</v>
          </cell>
          <cell r="E487"/>
          <cell r="F487">
            <v>5.36</v>
          </cell>
          <cell r="G487">
            <v>9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8.74</v>
          </cell>
          <cell r="E488"/>
          <cell r="F488">
            <v>8.74</v>
          </cell>
          <cell r="G488">
            <v>9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13.04</v>
          </cell>
          <cell r="E489"/>
          <cell r="F489">
            <v>13.04</v>
          </cell>
          <cell r="G489">
            <v>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14.41</v>
          </cell>
          <cell r="E490"/>
          <cell r="F490">
            <v>14.41</v>
          </cell>
          <cell r="G490">
            <v>9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19.260000000000002</v>
          </cell>
          <cell r="E491"/>
          <cell r="F491">
            <v>19.260000000000002</v>
          </cell>
          <cell r="G491">
            <v>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28.86</v>
          </cell>
          <cell r="E492"/>
          <cell r="F492">
            <v>28.86</v>
          </cell>
          <cell r="G492">
            <v>9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38.44</v>
          </cell>
          <cell r="E493"/>
          <cell r="F493">
            <v>38.44</v>
          </cell>
          <cell r="G493">
            <v>9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1.86</v>
          </cell>
          <cell r="E494"/>
          <cell r="F494">
            <v>1.86</v>
          </cell>
          <cell r="G494">
            <v>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15.02</v>
          </cell>
          <cell r="E495"/>
          <cell r="F495">
            <v>15.02</v>
          </cell>
          <cell r="G495">
            <v>9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20.72</v>
          </cell>
          <cell r="E496"/>
          <cell r="F496">
            <v>20.72</v>
          </cell>
          <cell r="G496">
            <v>9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21.63</v>
          </cell>
          <cell r="E497"/>
          <cell r="F497">
            <v>21.63</v>
          </cell>
          <cell r="G497">
            <v>9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27.64</v>
          </cell>
          <cell r="E498"/>
          <cell r="F498">
            <v>27.64</v>
          </cell>
          <cell r="G498">
            <v>9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41.44</v>
          </cell>
          <cell r="E499"/>
          <cell r="F499">
            <v>41.44</v>
          </cell>
          <cell r="G499">
            <v>9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55.24</v>
          </cell>
          <cell r="E500"/>
          <cell r="F500">
            <v>55.24</v>
          </cell>
          <cell r="G500">
            <v>9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2.68</v>
          </cell>
          <cell r="E501"/>
          <cell r="F501">
            <v>2.68</v>
          </cell>
          <cell r="G501">
            <v>9</v>
          </cell>
        </row>
        <row r="502">
          <cell r="A502" t="str">
            <v>06</v>
          </cell>
          <cell r="B502" t="str">
            <v>SERVICO EM SOLO E ROCHA, MANUAL</v>
          </cell>
          <cell r="C502"/>
          <cell r="D502"/>
          <cell r="E502"/>
          <cell r="F502"/>
          <cell r="G502">
            <v>2</v>
          </cell>
        </row>
        <row r="503">
          <cell r="A503" t="str">
            <v>06.01</v>
          </cell>
          <cell r="B503" t="str">
            <v>Escavação manual em campo aberto de solo, exceto rocha</v>
          </cell>
          <cell r="C503"/>
          <cell r="D503"/>
          <cell r="E503"/>
          <cell r="F503"/>
          <cell r="G503">
            <v>5</v>
          </cell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D504"/>
          <cell r="E504">
            <v>42.18</v>
          </cell>
          <cell r="F504">
            <v>42.18</v>
          </cell>
          <cell r="G504">
            <v>9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D505"/>
          <cell r="E505">
            <v>52.63</v>
          </cell>
          <cell r="F505">
            <v>52.63</v>
          </cell>
          <cell r="G505">
            <v>9</v>
          </cell>
        </row>
        <row r="506">
          <cell r="A506" t="str">
            <v>06.02</v>
          </cell>
          <cell r="B506" t="str">
            <v>Escavação manual em valas e buracos de solo, exceto rocha</v>
          </cell>
          <cell r="C506"/>
          <cell r="D506"/>
          <cell r="E506"/>
          <cell r="F506"/>
          <cell r="G506">
            <v>5</v>
          </cell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D507"/>
          <cell r="E507">
            <v>50.61</v>
          </cell>
          <cell r="F507">
            <v>50.61</v>
          </cell>
          <cell r="G507">
            <v>9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D508"/>
          <cell r="E508">
            <v>65.459999999999994</v>
          </cell>
          <cell r="F508">
            <v>65.459999999999994</v>
          </cell>
          <cell r="G508">
            <v>9</v>
          </cell>
        </row>
        <row r="509">
          <cell r="A509" t="str">
            <v>06.11</v>
          </cell>
          <cell r="B509" t="str">
            <v>Reaterro manual sem fornecimento de material</v>
          </cell>
          <cell r="C509"/>
          <cell r="D509"/>
          <cell r="E509"/>
          <cell r="F509"/>
          <cell r="G509">
            <v>5</v>
          </cell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D510"/>
          <cell r="E510">
            <v>7.25</v>
          </cell>
          <cell r="F510">
            <v>7.25</v>
          </cell>
          <cell r="G510">
            <v>9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D511"/>
          <cell r="E511">
            <v>15.74</v>
          </cell>
          <cell r="F511">
            <v>15.74</v>
          </cell>
          <cell r="G511">
            <v>9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19.600000000000001</v>
          </cell>
          <cell r="E512">
            <v>56.68</v>
          </cell>
          <cell r="F512">
            <v>76.28</v>
          </cell>
          <cell r="G512">
            <v>9</v>
          </cell>
        </row>
        <row r="513">
          <cell r="A513" t="str">
            <v>06.12</v>
          </cell>
          <cell r="B513" t="str">
            <v>Aterro manual sem fornecimento de material</v>
          </cell>
          <cell r="C513"/>
          <cell r="D513"/>
          <cell r="E513"/>
          <cell r="F513"/>
          <cell r="G513">
            <v>5</v>
          </cell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D514"/>
          <cell r="E514">
            <v>52.11</v>
          </cell>
          <cell r="F514">
            <v>52.11</v>
          </cell>
          <cell r="G514">
            <v>9</v>
          </cell>
        </row>
        <row r="515">
          <cell r="A515" t="str">
            <v>06.14</v>
          </cell>
          <cell r="B515" t="str">
            <v>Carga / carregamento e descarga manual</v>
          </cell>
          <cell r="C515"/>
          <cell r="D515"/>
          <cell r="E515"/>
          <cell r="F515"/>
          <cell r="G515">
            <v>5</v>
          </cell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D516"/>
          <cell r="E516">
            <v>10.119999999999999</v>
          </cell>
          <cell r="F516">
            <v>10.119999999999999</v>
          </cell>
          <cell r="G516">
            <v>9</v>
          </cell>
        </row>
        <row r="517">
          <cell r="A517" t="str">
            <v>07</v>
          </cell>
          <cell r="B517" t="str">
            <v>SERVICO EM SOLO E ROCHA, MECANIZADO</v>
          </cell>
          <cell r="C517"/>
          <cell r="D517"/>
          <cell r="E517"/>
          <cell r="F517"/>
          <cell r="G517">
            <v>2</v>
          </cell>
        </row>
        <row r="518">
          <cell r="A518" t="str">
            <v>07.01</v>
          </cell>
          <cell r="B518" t="str">
            <v>Escavação ou corte mecanizados em campo aberto de solo, exceto rocha</v>
          </cell>
          <cell r="C518"/>
          <cell r="D518"/>
          <cell r="E518"/>
          <cell r="F518"/>
          <cell r="G518">
            <v>5</v>
          </cell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16.59</v>
          </cell>
          <cell r="E519">
            <v>0.24</v>
          </cell>
          <cell r="F519">
            <v>16.829999999999998</v>
          </cell>
          <cell r="G519">
            <v>9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17.04</v>
          </cell>
          <cell r="E520">
            <v>0.24</v>
          </cell>
          <cell r="F520">
            <v>17.28</v>
          </cell>
          <cell r="G520">
            <v>9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28.24</v>
          </cell>
          <cell r="E521">
            <v>0.79</v>
          </cell>
          <cell r="F521">
            <v>29.03</v>
          </cell>
          <cell r="G521">
            <v>9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15.49</v>
          </cell>
          <cell r="E522"/>
          <cell r="F522">
            <v>15.49</v>
          </cell>
          <cell r="G522">
            <v>9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  <cell r="C523"/>
          <cell r="D523"/>
          <cell r="E523"/>
          <cell r="F523"/>
          <cell r="G523">
            <v>5</v>
          </cell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10.210000000000001</v>
          </cell>
          <cell r="E524">
            <v>1.0900000000000001</v>
          </cell>
          <cell r="F524">
            <v>11.3</v>
          </cell>
          <cell r="G524">
            <v>9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11.51</v>
          </cell>
          <cell r="E525">
            <v>1.22</v>
          </cell>
          <cell r="F525">
            <v>12.73</v>
          </cell>
          <cell r="G525">
            <v>9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20.94</v>
          </cell>
          <cell r="E526">
            <v>0.7</v>
          </cell>
          <cell r="F526">
            <v>21.64</v>
          </cell>
          <cell r="G526">
            <v>9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22.16</v>
          </cell>
          <cell r="E527">
            <v>0.67</v>
          </cell>
          <cell r="F527">
            <v>22.83</v>
          </cell>
          <cell r="G527">
            <v>9</v>
          </cell>
        </row>
        <row r="528">
          <cell r="A528" t="str">
            <v>07.05</v>
          </cell>
          <cell r="B528" t="str">
            <v>Escavação mecanizada em solo brejoso ou turfa</v>
          </cell>
          <cell r="C528"/>
          <cell r="D528"/>
          <cell r="E528"/>
          <cell r="F528"/>
          <cell r="G528">
            <v>5</v>
          </cell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40.07</v>
          </cell>
          <cell r="E529">
            <v>1.57</v>
          </cell>
          <cell r="F529">
            <v>41.64</v>
          </cell>
          <cell r="G529">
            <v>9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34.229999999999997</v>
          </cell>
          <cell r="E530">
            <v>1.27</v>
          </cell>
          <cell r="F530">
            <v>35.5</v>
          </cell>
          <cell r="G530">
            <v>9</v>
          </cell>
        </row>
        <row r="531">
          <cell r="A531" t="str">
            <v>07.06</v>
          </cell>
          <cell r="B531" t="str">
            <v>Escavação ou carga mecanizada em campo aberto</v>
          </cell>
          <cell r="C531"/>
          <cell r="D531"/>
          <cell r="E531"/>
          <cell r="F531"/>
          <cell r="G531">
            <v>5</v>
          </cell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268.20999999999998</v>
          </cell>
          <cell r="E532"/>
          <cell r="F532">
            <v>268.20999999999998</v>
          </cell>
          <cell r="G532">
            <v>9</v>
          </cell>
        </row>
        <row r="533">
          <cell r="A533" t="str">
            <v>07.10</v>
          </cell>
          <cell r="B533" t="str">
            <v>Apiloamento e nivelamento mecanizado de solo</v>
          </cell>
          <cell r="C533"/>
          <cell r="D533"/>
          <cell r="E533"/>
          <cell r="F533"/>
          <cell r="G533">
            <v>5</v>
          </cell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6.79</v>
          </cell>
          <cell r="E534">
            <v>0.1</v>
          </cell>
          <cell r="F534">
            <v>6.89</v>
          </cell>
          <cell r="G534">
            <v>9</v>
          </cell>
        </row>
        <row r="535">
          <cell r="A535" t="str">
            <v>07.11</v>
          </cell>
          <cell r="B535" t="str">
            <v>Reaterro mecanizado sem fornecimento de material</v>
          </cell>
          <cell r="C535"/>
          <cell r="D535"/>
          <cell r="E535"/>
          <cell r="F535"/>
          <cell r="G535">
            <v>5</v>
          </cell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3.95</v>
          </cell>
          <cell r="E536">
            <v>2.35</v>
          </cell>
          <cell r="F536">
            <v>6.3</v>
          </cell>
          <cell r="G536">
            <v>9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21.31</v>
          </cell>
          <cell r="E537">
            <v>2.16</v>
          </cell>
          <cell r="F537">
            <v>23.47</v>
          </cell>
          <cell r="G537">
            <v>9</v>
          </cell>
        </row>
        <row r="538">
          <cell r="A538" t="str">
            <v>07.12</v>
          </cell>
          <cell r="B538" t="str">
            <v>Aterro mecanizado sem fornecimento de material</v>
          </cell>
          <cell r="C538"/>
          <cell r="D538"/>
          <cell r="E538"/>
          <cell r="F538"/>
          <cell r="G538">
            <v>5</v>
          </cell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19.399999999999999</v>
          </cell>
          <cell r="E539">
            <v>0.36</v>
          </cell>
          <cell r="F539">
            <v>19.760000000000002</v>
          </cell>
          <cell r="G539">
            <v>9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13.79</v>
          </cell>
          <cell r="E540">
            <v>0.25</v>
          </cell>
          <cell r="F540">
            <v>14.04</v>
          </cell>
          <cell r="G540">
            <v>9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14</v>
          </cell>
          <cell r="E541">
            <v>0.11</v>
          </cell>
          <cell r="F541">
            <v>14.11</v>
          </cell>
          <cell r="G541">
            <v>9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21.39</v>
          </cell>
          <cell r="E542">
            <v>0.34</v>
          </cell>
          <cell r="F542">
            <v>21.73</v>
          </cell>
          <cell r="G542">
            <v>9</v>
          </cell>
        </row>
        <row r="543">
          <cell r="A543" t="str">
            <v>08</v>
          </cell>
          <cell r="B543" t="str">
            <v>ESCORAMENTO, CONTENCAO E DRENAGEM</v>
          </cell>
          <cell r="C543"/>
          <cell r="D543"/>
          <cell r="E543"/>
          <cell r="F543"/>
          <cell r="G543">
            <v>2</v>
          </cell>
        </row>
        <row r="544">
          <cell r="A544" t="str">
            <v>08.01</v>
          </cell>
          <cell r="B544" t="str">
            <v>Escoramento</v>
          </cell>
          <cell r="C544"/>
          <cell r="D544"/>
          <cell r="E544"/>
          <cell r="F544"/>
          <cell r="G544">
            <v>5</v>
          </cell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37.69</v>
          </cell>
          <cell r="E545">
            <v>49.74</v>
          </cell>
          <cell r="F545">
            <v>87.43</v>
          </cell>
          <cell r="G545">
            <v>9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19.829999999999998</v>
          </cell>
          <cell r="E546">
            <v>29.92</v>
          </cell>
          <cell r="F546">
            <v>49.75</v>
          </cell>
          <cell r="G546">
            <v>9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13.44</v>
          </cell>
          <cell r="E547">
            <v>7.24</v>
          </cell>
          <cell r="F547">
            <v>20.68</v>
          </cell>
          <cell r="G547">
            <v>9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48</v>
          </cell>
          <cell r="E548">
            <v>57.89</v>
          </cell>
          <cell r="F548">
            <v>105.89</v>
          </cell>
          <cell r="G548">
            <v>9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295.95999999999998</v>
          </cell>
          <cell r="E549"/>
          <cell r="F549">
            <v>295.95999999999998</v>
          </cell>
          <cell r="G549">
            <v>9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310</v>
          </cell>
          <cell r="E550"/>
          <cell r="F550">
            <v>310</v>
          </cell>
          <cell r="G550">
            <v>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332.85</v>
          </cell>
          <cell r="E551"/>
          <cell r="F551">
            <v>332.85</v>
          </cell>
          <cell r="G551">
            <v>9</v>
          </cell>
        </row>
        <row r="552">
          <cell r="A552" t="str">
            <v>08.02</v>
          </cell>
          <cell r="B552" t="str">
            <v>Cimbramento</v>
          </cell>
          <cell r="C552"/>
          <cell r="D552"/>
          <cell r="E552"/>
          <cell r="F552"/>
          <cell r="G552">
            <v>5</v>
          </cell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19.62</v>
          </cell>
          <cell r="E553">
            <v>27.14</v>
          </cell>
          <cell r="F553">
            <v>46.76</v>
          </cell>
          <cell r="G553">
            <v>9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9.9700000000000006</v>
          </cell>
          <cell r="E554">
            <v>1.87</v>
          </cell>
          <cell r="F554">
            <v>11.84</v>
          </cell>
          <cell r="G554">
            <v>9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5.83</v>
          </cell>
          <cell r="E555">
            <v>1.69</v>
          </cell>
          <cell r="F555">
            <v>7.52</v>
          </cell>
          <cell r="G555">
            <v>9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D556"/>
          <cell r="E556">
            <v>12.84</v>
          </cell>
          <cell r="F556">
            <v>12.84</v>
          </cell>
          <cell r="G556">
            <v>9</v>
          </cell>
        </row>
        <row r="557">
          <cell r="A557" t="str">
            <v>08.03</v>
          </cell>
          <cell r="B557" t="str">
            <v>Descimbramento</v>
          </cell>
          <cell r="C557"/>
          <cell r="D557"/>
          <cell r="E557"/>
          <cell r="F557"/>
          <cell r="G557">
            <v>5</v>
          </cell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D558"/>
          <cell r="E558">
            <v>7.48</v>
          </cell>
          <cell r="F558">
            <v>7.48</v>
          </cell>
          <cell r="G558">
            <v>9</v>
          </cell>
        </row>
        <row r="559">
          <cell r="A559" t="str">
            <v>08.05</v>
          </cell>
          <cell r="B559" t="str">
            <v>Manta, filtro e dreno</v>
          </cell>
          <cell r="C559"/>
          <cell r="D559"/>
          <cell r="E559"/>
          <cell r="F559"/>
          <cell r="G559">
            <v>5</v>
          </cell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33.83</v>
          </cell>
          <cell r="E560">
            <v>0.63</v>
          </cell>
          <cell r="F560">
            <v>34.46</v>
          </cell>
          <cell r="G560">
            <v>9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112.75</v>
          </cell>
          <cell r="E561">
            <v>18.71</v>
          </cell>
          <cell r="F561">
            <v>131.46</v>
          </cell>
          <cell r="G561">
            <v>9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140.61000000000001</v>
          </cell>
          <cell r="E562">
            <v>11.22</v>
          </cell>
          <cell r="F562">
            <v>151.83000000000001</v>
          </cell>
          <cell r="G562">
            <v>9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5.36</v>
          </cell>
          <cell r="E563">
            <v>11.22</v>
          </cell>
          <cell r="F563">
            <v>16.579999999999998</v>
          </cell>
          <cell r="G563">
            <v>9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8.14</v>
          </cell>
          <cell r="E564">
            <v>11.22</v>
          </cell>
          <cell r="F564">
            <v>19.36</v>
          </cell>
          <cell r="G564">
            <v>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16.13</v>
          </cell>
          <cell r="E565">
            <v>11.22</v>
          </cell>
          <cell r="F565">
            <v>27.35</v>
          </cell>
          <cell r="G565">
            <v>9</v>
          </cell>
        </row>
        <row r="566">
          <cell r="A566" t="str">
            <v>08.06</v>
          </cell>
          <cell r="B566" t="str">
            <v>Barbaca</v>
          </cell>
          <cell r="C566"/>
          <cell r="D566"/>
          <cell r="E566"/>
          <cell r="F566"/>
          <cell r="G566">
            <v>5</v>
          </cell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13.86</v>
          </cell>
          <cell r="E567">
            <v>13.09</v>
          </cell>
          <cell r="F567">
            <v>26.95</v>
          </cell>
          <cell r="G567">
            <v>9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19.27</v>
          </cell>
          <cell r="E568">
            <v>14.96</v>
          </cell>
          <cell r="F568">
            <v>34.229999999999997</v>
          </cell>
          <cell r="G568">
            <v>9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18.45</v>
          </cell>
          <cell r="E569">
            <v>18.71</v>
          </cell>
          <cell r="F569">
            <v>37.159999999999997</v>
          </cell>
          <cell r="G569">
            <v>9</v>
          </cell>
        </row>
        <row r="570">
          <cell r="A570" t="str">
            <v>08.07</v>
          </cell>
          <cell r="B570" t="str">
            <v>Esgotamento</v>
          </cell>
          <cell r="C570"/>
          <cell r="D570"/>
          <cell r="E570"/>
          <cell r="F570"/>
          <cell r="G570">
            <v>5</v>
          </cell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11318.67</v>
          </cell>
          <cell r="E571"/>
          <cell r="F571">
            <v>11318.67</v>
          </cell>
          <cell r="G571">
            <v>9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664.59</v>
          </cell>
          <cell r="E572"/>
          <cell r="F572">
            <v>664.59</v>
          </cell>
          <cell r="G572">
            <v>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368.17</v>
          </cell>
          <cell r="E573"/>
          <cell r="F573">
            <v>368.17</v>
          </cell>
          <cell r="G573">
            <v>9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2.99</v>
          </cell>
          <cell r="E574">
            <v>3.37</v>
          </cell>
          <cell r="F574">
            <v>6.36</v>
          </cell>
          <cell r="G574">
            <v>9</v>
          </cell>
        </row>
        <row r="575">
          <cell r="A575" t="str">
            <v>08.10</v>
          </cell>
          <cell r="B575" t="str">
            <v>Contenção</v>
          </cell>
          <cell r="C575"/>
          <cell r="D575"/>
          <cell r="E575"/>
          <cell r="F575"/>
          <cell r="G575">
            <v>5</v>
          </cell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122.11</v>
          </cell>
          <cell r="E576">
            <v>112.2</v>
          </cell>
          <cell r="F576">
            <v>234.31</v>
          </cell>
          <cell r="G576">
            <v>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258.69</v>
          </cell>
          <cell r="E577">
            <v>217.08</v>
          </cell>
          <cell r="F577">
            <v>475.77</v>
          </cell>
          <cell r="G577">
            <v>9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830.44</v>
          </cell>
          <cell r="E578">
            <v>100.94</v>
          </cell>
          <cell r="F578">
            <v>931.38</v>
          </cell>
          <cell r="G578">
            <v>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603.87</v>
          </cell>
          <cell r="E579">
            <v>123.97</v>
          </cell>
          <cell r="F579">
            <v>727.84</v>
          </cell>
          <cell r="G579">
            <v>9</v>
          </cell>
        </row>
        <row r="580">
          <cell r="A580" t="str">
            <v>09</v>
          </cell>
          <cell r="B580" t="str">
            <v>FORMA</v>
          </cell>
          <cell r="C580"/>
          <cell r="D580"/>
          <cell r="E580"/>
          <cell r="F580"/>
          <cell r="G580">
            <v>2</v>
          </cell>
        </row>
        <row r="581">
          <cell r="A581" t="str">
            <v>09.01</v>
          </cell>
          <cell r="B581" t="str">
            <v>Forma em tabua</v>
          </cell>
          <cell r="C581"/>
          <cell r="D581"/>
          <cell r="E581"/>
          <cell r="F581"/>
          <cell r="G581">
            <v>5</v>
          </cell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42.14</v>
          </cell>
          <cell r="E582">
            <v>48.62</v>
          </cell>
          <cell r="F582">
            <v>90.76</v>
          </cell>
          <cell r="G582">
            <v>9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175.65</v>
          </cell>
          <cell r="E583">
            <v>56.11</v>
          </cell>
          <cell r="F583">
            <v>231.76</v>
          </cell>
          <cell r="G583">
            <v>9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67.17</v>
          </cell>
          <cell r="E584">
            <v>44.88</v>
          </cell>
          <cell r="F584">
            <v>112.05</v>
          </cell>
          <cell r="G584">
            <v>9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D585"/>
          <cell r="E585">
            <v>5.76</v>
          </cell>
          <cell r="F585">
            <v>5.76</v>
          </cell>
          <cell r="G585">
            <v>9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D586"/>
          <cell r="E586">
            <v>6.85</v>
          </cell>
          <cell r="F586">
            <v>6.85</v>
          </cell>
          <cell r="G586">
            <v>9</v>
          </cell>
        </row>
        <row r="587">
          <cell r="A587" t="str">
            <v>09.02</v>
          </cell>
          <cell r="B587" t="str">
            <v>Forma em madeira compensada</v>
          </cell>
          <cell r="C587"/>
          <cell r="D587"/>
          <cell r="E587"/>
          <cell r="F587"/>
          <cell r="G587">
            <v>5</v>
          </cell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128.94</v>
          </cell>
          <cell r="E588">
            <v>52.36</v>
          </cell>
          <cell r="F588">
            <v>181.3</v>
          </cell>
          <cell r="G588">
            <v>9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139.33000000000001</v>
          </cell>
          <cell r="E589">
            <v>52.36</v>
          </cell>
          <cell r="F589">
            <v>191.69</v>
          </cell>
          <cell r="G589">
            <v>9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121.96</v>
          </cell>
          <cell r="E590">
            <v>93.51</v>
          </cell>
          <cell r="F590">
            <v>215.47</v>
          </cell>
          <cell r="G590">
            <v>9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90.24</v>
          </cell>
          <cell r="E591">
            <v>50.49</v>
          </cell>
          <cell r="F591">
            <v>140.72999999999999</v>
          </cell>
          <cell r="G591">
            <v>9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47.23</v>
          </cell>
          <cell r="E592">
            <v>41.14</v>
          </cell>
          <cell r="F592">
            <v>88.37</v>
          </cell>
          <cell r="G592">
            <v>9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112.67</v>
          </cell>
          <cell r="E593">
            <v>81.83</v>
          </cell>
          <cell r="F593">
            <v>194.5</v>
          </cell>
          <cell r="G593">
            <v>9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99.24</v>
          </cell>
          <cell r="E594">
            <v>32.200000000000003</v>
          </cell>
          <cell r="F594">
            <v>131.44</v>
          </cell>
          <cell r="G594">
            <v>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99.24</v>
          </cell>
          <cell r="E595">
            <v>57.42</v>
          </cell>
          <cell r="F595">
            <v>156.66</v>
          </cell>
          <cell r="G595">
            <v>9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64.040000000000006</v>
          </cell>
          <cell r="E596">
            <v>98.57</v>
          </cell>
          <cell r="F596">
            <v>162.61000000000001</v>
          </cell>
          <cell r="G596">
            <v>9</v>
          </cell>
        </row>
        <row r="597">
          <cell r="A597" t="str">
            <v>09.04</v>
          </cell>
          <cell r="B597" t="str">
            <v>Forma em papelão</v>
          </cell>
          <cell r="C597"/>
          <cell r="D597"/>
          <cell r="E597"/>
          <cell r="F597"/>
          <cell r="G597">
            <v>5</v>
          </cell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89.52</v>
          </cell>
          <cell r="E598">
            <v>8.8800000000000008</v>
          </cell>
          <cell r="F598">
            <v>98.4</v>
          </cell>
          <cell r="G598">
            <v>9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127.98</v>
          </cell>
          <cell r="E599">
            <v>8.8800000000000008</v>
          </cell>
          <cell r="F599">
            <v>136.86000000000001</v>
          </cell>
          <cell r="G599">
            <v>9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154.47999999999999</v>
          </cell>
          <cell r="E600">
            <v>8.8800000000000008</v>
          </cell>
          <cell r="F600">
            <v>163.36000000000001</v>
          </cell>
          <cell r="G600">
            <v>9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176.3</v>
          </cell>
          <cell r="E601">
            <v>8.8800000000000008</v>
          </cell>
          <cell r="F601">
            <v>185.18</v>
          </cell>
          <cell r="G601">
            <v>9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194.74</v>
          </cell>
          <cell r="E602">
            <v>8.8800000000000008</v>
          </cell>
          <cell r="F602">
            <v>203.62</v>
          </cell>
          <cell r="G602">
            <v>9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161.28</v>
          </cell>
          <cell r="E603">
            <v>8.8800000000000008</v>
          </cell>
          <cell r="F603">
            <v>170.16</v>
          </cell>
          <cell r="G603">
            <v>9</v>
          </cell>
        </row>
        <row r="604">
          <cell r="A604" t="str">
            <v>09.07</v>
          </cell>
          <cell r="B604" t="str">
            <v>Forma em polipropileno</v>
          </cell>
          <cell r="C604"/>
          <cell r="D604"/>
          <cell r="E604"/>
          <cell r="F604"/>
          <cell r="G604">
            <v>5</v>
          </cell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363.38</v>
          </cell>
          <cell r="E605">
            <v>65.459999999999994</v>
          </cell>
          <cell r="F605">
            <v>428.84</v>
          </cell>
          <cell r="G605">
            <v>9</v>
          </cell>
        </row>
        <row r="606">
          <cell r="A606" t="str">
            <v>10</v>
          </cell>
          <cell r="B606" t="str">
            <v>ARMADURA E CORDOALHA ESTRUTURAL</v>
          </cell>
          <cell r="C606"/>
          <cell r="D606"/>
          <cell r="E606"/>
          <cell r="F606"/>
          <cell r="G606">
            <v>2</v>
          </cell>
        </row>
        <row r="607">
          <cell r="A607" t="str">
            <v>10.01</v>
          </cell>
          <cell r="B607" t="str">
            <v>Armadura em barra</v>
          </cell>
          <cell r="C607"/>
          <cell r="D607"/>
          <cell r="E607"/>
          <cell r="F607"/>
          <cell r="G607">
            <v>5</v>
          </cell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11.86</v>
          </cell>
          <cell r="E608">
            <v>2.17</v>
          </cell>
          <cell r="F608">
            <v>14.03</v>
          </cell>
          <cell r="G608">
            <v>9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9.81</v>
          </cell>
          <cell r="E609">
            <v>2.17</v>
          </cell>
          <cell r="F609">
            <v>11.98</v>
          </cell>
          <cell r="G609">
            <v>9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11.97</v>
          </cell>
          <cell r="E610">
            <v>2.17</v>
          </cell>
          <cell r="F610">
            <v>14.14</v>
          </cell>
          <cell r="G610">
            <v>9</v>
          </cell>
        </row>
        <row r="611">
          <cell r="A611" t="str">
            <v>10.02</v>
          </cell>
          <cell r="B611" t="str">
            <v>Armadura em tela</v>
          </cell>
          <cell r="C611"/>
          <cell r="D611"/>
          <cell r="E611"/>
          <cell r="F611"/>
          <cell r="G611">
            <v>5</v>
          </cell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14.4</v>
          </cell>
          <cell r="E612">
            <v>1.08</v>
          </cell>
          <cell r="F612">
            <v>15.48</v>
          </cell>
          <cell r="G612">
            <v>9</v>
          </cell>
        </row>
        <row r="613">
          <cell r="A613" t="str">
            <v>11</v>
          </cell>
          <cell r="B613" t="str">
            <v>CONCRETO, MASSA E LASTRO</v>
          </cell>
          <cell r="C613"/>
          <cell r="D613"/>
          <cell r="E613"/>
          <cell r="F613"/>
          <cell r="G613">
            <v>2</v>
          </cell>
        </row>
        <row r="614">
          <cell r="A614" t="str">
            <v>11.01</v>
          </cell>
          <cell r="B614" t="str">
            <v>Concreto usinado com controle fck - fornecimento do material</v>
          </cell>
          <cell r="C614"/>
          <cell r="D614"/>
          <cell r="E614"/>
          <cell r="F614"/>
          <cell r="G614">
            <v>5</v>
          </cell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424.55</v>
          </cell>
          <cell r="E615"/>
          <cell r="F615">
            <v>424.55</v>
          </cell>
          <cell r="G615">
            <v>9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443.55</v>
          </cell>
          <cell r="E616"/>
          <cell r="F616">
            <v>443.55</v>
          </cell>
          <cell r="G616">
            <v>9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463.41</v>
          </cell>
          <cell r="E617"/>
          <cell r="F617">
            <v>463.41</v>
          </cell>
          <cell r="G617">
            <v>9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484.14</v>
          </cell>
          <cell r="E618"/>
          <cell r="F618">
            <v>484.14</v>
          </cell>
          <cell r="G618">
            <v>9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505.82</v>
          </cell>
          <cell r="E619"/>
          <cell r="F619">
            <v>505.82</v>
          </cell>
          <cell r="G619">
            <v>9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479.66</v>
          </cell>
          <cell r="E620"/>
          <cell r="F620">
            <v>479.66</v>
          </cell>
          <cell r="G620">
            <v>9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498.07</v>
          </cell>
          <cell r="E621"/>
          <cell r="F621">
            <v>498.07</v>
          </cell>
          <cell r="G621">
            <v>9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518.09</v>
          </cell>
          <cell r="E622"/>
          <cell r="F622">
            <v>518.09</v>
          </cell>
          <cell r="G622">
            <v>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539.01</v>
          </cell>
          <cell r="E623"/>
          <cell r="F623">
            <v>539.01</v>
          </cell>
          <cell r="G623">
            <v>9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561.76</v>
          </cell>
          <cell r="E624"/>
          <cell r="F624">
            <v>561.76</v>
          </cell>
          <cell r="G624">
            <v>9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548.29999999999995</v>
          </cell>
          <cell r="E625"/>
          <cell r="F625">
            <v>548.29999999999995</v>
          </cell>
          <cell r="G625">
            <v>9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525.01</v>
          </cell>
          <cell r="E626"/>
          <cell r="F626">
            <v>525.01</v>
          </cell>
          <cell r="G626">
            <v>9</v>
          </cell>
        </row>
        <row r="627">
          <cell r="A627" t="str">
            <v>11.02</v>
          </cell>
          <cell r="B627" t="str">
            <v>Concreto usinado não estrutural - fornecimento do material</v>
          </cell>
          <cell r="C627"/>
          <cell r="D627"/>
          <cell r="E627"/>
          <cell r="F627"/>
          <cell r="G627">
            <v>5</v>
          </cell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462</v>
          </cell>
          <cell r="E628"/>
          <cell r="F628">
            <v>462</v>
          </cell>
          <cell r="G628">
            <v>9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489.3</v>
          </cell>
          <cell r="E629"/>
          <cell r="F629">
            <v>489.3</v>
          </cell>
          <cell r="G629">
            <v>9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446.67</v>
          </cell>
          <cell r="E630"/>
          <cell r="F630">
            <v>446.67</v>
          </cell>
          <cell r="G630">
            <v>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  <cell r="C631"/>
          <cell r="D631"/>
          <cell r="E631"/>
          <cell r="F631"/>
          <cell r="G631">
            <v>5</v>
          </cell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382.52</v>
          </cell>
          <cell r="E632">
            <v>101.22</v>
          </cell>
          <cell r="F632">
            <v>483.74</v>
          </cell>
          <cell r="G632">
            <v>9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440.99</v>
          </cell>
          <cell r="E633">
            <v>101.22</v>
          </cell>
          <cell r="F633">
            <v>542.21</v>
          </cell>
          <cell r="G633">
            <v>9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  <cell r="C634"/>
          <cell r="D634"/>
          <cell r="E634"/>
          <cell r="F634"/>
          <cell r="G634">
            <v>5</v>
          </cell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296.81</v>
          </cell>
          <cell r="E635">
            <v>42.18</v>
          </cell>
          <cell r="F635">
            <v>338.99</v>
          </cell>
          <cell r="G635">
            <v>9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331.31</v>
          </cell>
          <cell r="E636">
            <v>42.18</v>
          </cell>
          <cell r="F636">
            <v>373.49</v>
          </cell>
          <cell r="G636">
            <v>9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403.55</v>
          </cell>
          <cell r="E637">
            <v>42.18</v>
          </cell>
          <cell r="F637">
            <v>445.73</v>
          </cell>
          <cell r="G637">
            <v>9</v>
          </cell>
        </row>
        <row r="638">
          <cell r="A638" t="str">
            <v>11.05</v>
          </cell>
          <cell r="B638" t="str">
            <v>Concreto e argamassa especial</v>
          </cell>
          <cell r="C638"/>
          <cell r="D638"/>
          <cell r="E638"/>
          <cell r="F638"/>
          <cell r="G638">
            <v>5</v>
          </cell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83.9</v>
          </cell>
          <cell r="E639">
            <v>42.18</v>
          </cell>
          <cell r="F639">
            <v>126.08</v>
          </cell>
          <cell r="G639">
            <v>9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3770.45</v>
          </cell>
          <cell r="E640">
            <v>47.31</v>
          </cell>
          <cell r="F640">
            <v>3817.76</v>
          </cell>
          <cell r="G640">
            <v>9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355</v>
          </cell>
          <cell r="E641">
            <v>47.31</v>
          </cell>
          <cell r="F641">
            <v>402.31</v>
          </cell>
          <cell r="G641">
            <v>9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341.52</v>
          </cell>
          <cell r="E642">
            <v>310.98</v>
          </cell>
          <cell r="F642">
            <v>652.5</v>
          </cell>
          <cell r="G642">
            <v>9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2451.25</v>
          </cell>
          <cell r="E643">
            <v>569.12</v>
          </cell>
          <cell r="F643">
            <v>3020.37</v>
          </cell>
          <cell r="G643">
            <v>9</v>
          </cell>
        </row>
        <row r="644">
          <cell r="A644" t="str">
            <v>11.11</v>
          </cell>
          <cell r="B644" t="str">
            <v>Argamassas especiais</v>
          </cell>
          <cell r="C644"/>
          <cell r="D644"/>
          <cell r="E644"/>
          <cell r="F644"/>
          <cell r="G644">
            <v>5</v>
          </cell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535.13</v>
          </cell>
          <cell r="E645">
            <v>42.18</v>
          </cell>
          <cell r="F645">
            <v>577.30999999999995</v>
          </cell>
          <cell r="G645">
            <v>9</v>
          </cell>
        </row>
        <row r="646">
          <cell r="A646" t="str">
            <v>11.16</v>
          </cell>
          <cell r="B646" t="str">
            <v>Lançamento e aplicação</v>
          </cell>
          <cell r="C646"/>
          <cell r="D646"/>
          <cell r="E646"/>
          <cell r="F646"/>
          <cell r="G646">
            <v>5</v>
          </cell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D647"/>
          <cell r="E647">
            <v>71.14</v>
          </cell>
          <cell r="F647">
            <v>71.14</v>
          </cell>
          <cell r="G647">
            <v>9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D648"/>
          <cell r="E648">
            <v>142.28</v>
          </cell>
          <cell r="F648">
            <v>142.28</v>
          </cell>
          <cell r="G648">
            <v>9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D649"/>
          <cell r="E649">
            <v>98.28</v>
          </cell>
          <cell r="F649">
            <v>98.28</v>
          </cell>
          <cell r="G649">
            <v>9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49.29</v>
          </cell>
          <cell r="E650">
            <v>54.27</v>
          </cell>
          <cell r="F650">
            <v>103.56</v>
          </cell>
          <cell r="G650">
            <v>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15.06</v>
          </cell>
          <cell r="E651"/>
          <cell r="F651">
            <v>15.06</v>
          </cell>
          <cell r="G651">
            <v>9</v>
          </cell>
        </row>
        <row r="652">
          <cell r="A652" t="str">
            <v>11.18</v>
          </cell>
          <cell r="B652" t="str">
            <v>Lastro e enchimento</v>
          </cell>
          <cell r="C652"/>
          <cell r="D652"/>
          <cell r="E652"/>
          <cell r="F652"/>
          <cell r="G652">
            <v>5</v>
          </cell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158.83000000000001</v>
          </cell>
          <cell r="E653">
            <v>59.05</v>
          </cell>
          <cell r="F653">
            <v>217.88</v>
          </cell>
          <cell r="G653">
            <v>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135.30000000000001</v>
          </cell>
          <cell r="E654">
            <v>25.31</v>
          </cell>
          <cell r="F654">
            <v>160.61000000000001</v>
          </cell>
          <cell r="G654">
            <v>9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2.44</v>
          </cell>
          <cell r="E655">
            <v>0.51</v>
          </cell>
          <cell r="F655">
            <v>2.95</v>
          </cell>
          <cell r="G655">
            <v>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690.75</v>
          </cell>
          <cell r="E656">
            <v>77.75</v>
          </cell>
          <cell r="F656">
            <v>768.5</v>
          </cell>
          <cell r="G656">
            <v>9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283.5</v>
          </cell>
          <cell r="E657">
            <v>33.74</v>
          </cell>
          <cell r="F657">
            <v>317.24</v>
          </cell>
          <cell r="G657">
            <v>9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D658"/>
          <cell r="E658">
            <v>33.74</v>
          </cell>
          <cell r="F658">
            <v>33.74</v>
          </cell>
          <cell r="G658">
            <v>9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160.22</v>
          </cell>
          <cell r="E659">
            <v>16.87</v>
          </cell>
          <cell r="F659">
            <v>177.09</v>
          </cell>
          <cell r="G659">
            <v>9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132.4</v>
          </cell>
          <cell r="E660">
            <v>50.61</v>
          </cell>
          <cell r="F660">
            <v>183.01</v>
          </cell>
          <cell r="G660">
            <v>9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158.83000000000001</v>
          </cell>
          <cell r="E661">
            <v>79.58</v>
          </cell>
          <cell r="F661">
            <v>238.41</v>
          </cell>
          <cell r="G661">
            <v>9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174.64</v>
          </cell>
          <cell r="E662">
            <v>0.17</v>
          </cell>
          <cell r="F662">
            <v>174.81</v>
          </cell>
          <cell r="G662">
            <v>9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316.67</v>
          </cell>
          <cell r="E663">
            <v>13.5</v>
          </cell>
          <cell r="F663">
            <v>330.17</v>
          </cell>
          <cell r="G663">
            <v>9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1135.17</v>
          </cell>
          <cell r="E664">
            <v>13.5</v>
          </cell>
          <cell r="F664">
            <v>1148.67</v>
          </cell>
          <cell r="G664">
            <v>9</v>
          </cell>
        </row>
        <row r="665">
          <cell r="A665" t="str">
            <v>11.20</v>
          </cell>
          <cell r="B665" t="str">
            <v>Reparos, conservações e complementos - GRUPO 11</v>
          </cell>
          <cell r="C665"/>
          <cell r="D665"/>
          <cell r="E665"/>
          <cell r="F665"/>
          <cell r="G665">
            <v>5</v>
          </cell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4.22</v>
          </cell>
          <cell r="F666">
            <v>5.86</v>
          </cell>
          <cell r="G666">
            <v>9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17.68</v>
          </cell>
          <cell r="E667"/>
          <cell r="F667">
            <v>17.68</v>
          </cell>
          <cell r="G667">
            <v>9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4.4800000000000004</v>
          </cell>
          <cell r="E668">
            <v>4.22</v>
          </cell>
          <cell r="F668">
            <v>8.6999999999999993</v>
          </cell>
          <cell r="G668">
            <v>9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8608.31</v>
          </cell>
          <cell r="E669">
            <v>1465.12</v>
          </cell>
          <cell r="F669">
            <v>10073.43</v>
          </cell>
          <cell r="G669">
            <v>9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126.17</v>
          </cell>
          <cell r="E670">
            <v>112.2</v>
          </cell>
          <cell r="F670">
            <v>238.37</v>
          </cell>
          <cell r="G670">
            <v>9</v>
          </cell>
        </row>
        <row r="671">
          <cell r="A671" t="str">
            <v>12</v>
          </cell>
          <cell r="B671" t="str">
            <v>FUNDACAO PROFUNDA</v>
          </cell>
          <cell r="C671"/>
          <cell r="D671"/>
          <cell r="E671"/>
          <cell r="F671"/>
          <cell r="G671">
            <v>2</v>
          </cell>
        </row>
        <row r="672">
          <cell r="A672" t="str">
            <v>12.01</v>
          </cell>
          <cell r="B672" t="str">
            <v>Broca</v>
          </cell>
          <cell r="C672"/>
          <cell r="D672"/>
          <cell r="E672"/>
          <cell r="F672"/>
          <cell r="G672">
            <v>5</v>
          </cell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18.18</v>
          </cell>
          <cell r="E673">
            <v>39.369999999999997</v>
          </cell>
          <cell r="F673">
            <v>57.55</v>
          </cell>
          <cell r="G673">
            <v>9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28.33</v>
          </cell>
          <cell r="E674">
            <v>40.94</v>
          </cell>
          <cell r="F674">
            <v>69.27</v>
          </cell>
          <cell r="G674">
            <v>9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40.950000000000003</v>
          </cell>
          <cell r="E675">
            <v>65.180000000000007</v>
          </cell>
          <cell r="F675">
            <v>106.13</v>
          </cell>
          <cell r="G675">
            <v>9</v>
          </cell>
        </row>
        <row r="676">
          <cell r="A676" t="str">
            <v>12.04</v>
          </cell>
          <cell r="B676" t="str">
            <v>Estaca pre-moldada de concreto</v>
          </cell>
          <cell r="C676"/>
          <cell r="D676"/>
          <cell r="E676"/>
          <cell r="F676"/>
          <cell r="G676">
            <v>5</v>
          </cell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E677"/>
          <cell r="F677">
            <v>5700</v>
          </cell>
          <cell r="G677">
            <v>9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1.69</v>
          </cell>
          <cell r="F678">
            <v>89.42</v>
          </cell>
          <cell r="G678">
            <v>9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1.69</v>
          </cell>
          <cell r="F679">
            <v>93.21</v>
          </cell>
          <cell r="G679">
            <v>9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1.69</v>
          </cell>
          <cell r="F680">
            <v>122.55</v>
          </cell>
          <cell r="G680">
            <v>9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140.47999999999999</v>
          </cell>
          <cell r="E681">
            <v>1.69</v>
          </cell>
          <cell r="F681">
            <v>142.16999999999999</v>
          </cell>
          <cell r="G681">
            <v>9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187.26</v>
          </cell>
          <cell r="E682">
            <v>1.69</v>
          </cell>
          <cell r="F682">
            <v>188.95</v>
          </cell>
          <cell r="G682">
            <v>9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1.69</v>
          </cell>
          <cell r="F683">
            <v>201.13</v>
          </cell>
          <cell r="G683">
            <v>9</v>
          </cell>
        </row>
        <row r="684">
          <cell r="A684" t="str">
            <v>12.05</v>
          </cell>
          <cell r="B684" t="str">
            <v>Estaca escavada mecanicamente</v>
          </cell>
          <cell r="C684"/>
          <cell r="D684"/>
          <cell r="E684"/>
          <cell r="F684"/>
          <cell r="G684">
            <v>5</v>
          </cell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1942.97</v>
          </cell>
          <cell r="E685"/>
          <cell r="F685">
            <v>1942.97</v>
          </cell>
          <cell r="G685">
            <v>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35.950000000000003</v>
          </cell>
          <cell r="E686">
            <v>12.47</v>
          </cell>
          <cell r="F686">
            <v>48.42</v>
          </cell>
          <cell r="G686">
            <v>9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51.26</v>
          </cell>
          <cell r="E687">
            <v>18.02</v>
          </cell>
          <cell r="F687">
            <v>69.28</v>
          </cell>
          <cell r="G687">
            <v>9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66.81</v>
          </cell>
          <cell r="E688">
            <v>24.68</v>
          </cell>
          <cell r="F688">
            <v>91.49</v>
          </cell>
          <cell r="G688">
            <v>9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88.75</v>
          </cell>
          <cell r="E689">
            <v>32.659999999999997</v>
          </cell>
          <cell r="F689">
            <v>121.41</v>
          </cell>
          <cell r="G689">
            <v>9</v>
          </cell>
        </row>
        <row r="690">
          <cell r="A690" t="str">
            <v>12.06</v>
          </cell>
          <cell r="B690" t="str">
            <v>Estaca tipo STRAUSS</v>
          </cell>
          <cell r="C690"/>
          <cell r="D690"/>
          <cell r="E690"/>
          <cell r="F690"/>
          <cell r="G690">
            <v>5</v>
          </cell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2178.64</v>
          </cell>
          <cell r="E691"/>
          <cell r="F691">
            <v>2178.64</v>
          </cell>
          <cell r="G691">
            <v>9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58.44</v>
          </cell>
          <cell r="E692">
            <v>10.5</v>
          </cell>
          <cell r="F692">
            <v>68.94</v>
          </cell>
          <cell r="G692">
            <v>9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73.430000000000007</v>
          </cell>
          <cell r="E693">
            <v>15.16</v>
          </cell>
          <cell r="F693">
            <v>88.59</v>
          </cell>
          <cell r="G693">
            <v>9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96.36</v>
          </cell>
          <cell r="E694">
            <v>20.65</v>
          </cell>
          <cell r="F694">
            <v>117.01</v>
          </cell>
          <cell r="G694">
            <v>9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160.03</v>
          </cell>
          <cell r="E695">
            <v>26.94</v>
          </cell>
          <cell r="F695">
            <v>186.97</v>
          </cell>
          <cell r="G695">
            <v>9</v>
          </cell>
        </row>
        <row r="696">
          <cell r="A696" t="str">
            <v>12.07</v>
          </cell>
          <cell r="B696" t="str">
            <v>Estaca tipo RAIZ</v>
          </cell>
          <cell r="C696"/>
          <cell r="D696"/>
          <cell r="E696"/>
          <cell r="F696"/>
          <cell r="G696">
            <v>5</v>
          </cell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17999.150000000001</v>
          </cell>
          <cell r="E697"/>
          <cell r="F697">
            <v>17999.150000000001</v>
          </cell>
          <cell r="G697">
            <v>9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172.46</v>
          </cell>
          <cell r="E698">
            <v>7.64</v>
          </cell>
          <cell r="F698">
            <v>180.1</v>
          </cell>
          <cell r="G698">
            <v>9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184.92</v>
          </cell>
          <cell r="E699">
            <v>9.57</v>
          </cell>
          <cell r="F699">
            <v>194.49</v>
          </cell>
          <cell r="G699">
            <v>9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238.36</v>
          </cell>
          <cell r="E700">
            <v>14.49</v>
          </cell>
          <cell r="F700">
            <v>252.85</v>
          </cell>
          <cell r="G700">
            <v>9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272.16000000000003</v>
          </cell>
          <cell r="E701">
            <v>20.27</v>
          </cell>
          <cell r="F701">
            <v>292.43</v>
          </cell>
          <cell r="G701">
            <v>9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349.29</v>
          </cell>
          <cell r="E702">
            <v>30.98</v>
          </cell>
          <cell r="F702">
            <v>380.27</v>
          </cell>
          <cell r="G702">
            <v>9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411.86</v>
          </cell>
          <cell r="E703">
            <v>36.340000000000003</v>
          </cell>
          <cell r="F703">
            <v>448.2</v>
          </cell>
          <cell r="G703">
            <v>9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496.74</v>
          </cell>
          <cell r="E704">
            <v>42.97</v>
          </cell>
          <cell r="F704">
            <v>539.71</v>
          </cell>
          <cell r="G704">
            <v>9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580.48</v>
          </cell>
          <cell r="E705">
            <v>36.340000000000003</v>
          </cell>
          <cell r="F705">
            <v>616.82000000000005</v>
          </cell>
          <cell r="G705">
            <v>9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257.16000000000003</v>
          </cell>
          <cell r="E706"/>
          <cell r="F706">
            <v>257.16000000000003</v>
          </cell>
          <cell r="G706">
            <v>9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427.38</v>
          </cell>
          <cell r="E707"/>
          <cell r="F707">
            <v>427.38</v>
          </cell>
          <cell r="G707">
            <v>9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17999.150000000001</v>
          </cell>
          <cell r="E708"/>
          <cell r="F708">
            <v>17999.150000000001</v>
          </cell>
          <cell r="G708">
            <v>9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937.43</v>
          </cell>
          <cell r="E709"/>
          <cell r="F709">
            <v>937.43</v>
          </cell>
          <cell r="G709">
            <v>9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1247.4000000000001</v>
          </cell>
          <cell r="E710"/>
          <cell r="F710">
            <v>1247.4000000000001</v>
          </cell>
          <cell r="G710">
            <v>9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1542.29</v>
          </cell>
          <cell r="E711"/>
          <cell r="F711">
            <v>1542.29</v>
          </cell>
          <cell r="G711">
            <v>9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E712"/>
          <cell r="F712">
            <v>592</v>
          </cell>
          <cell r="G712">
            <v>9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E713"/>
          <cell r="F713">
            <v>679.24</v>
          </cell>
          <cell r="G713">
            <v>9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375.08</v>
          </cell>
          <cell r="E714"/>
          <cell r="F714">
            <v>375.08</v>
          </cell>
          <cell r="G714">
            <v>9</v>
          </cell>
        </row>
        <row r="715">
          <cell r="A715" t="str">
            <v>12.09</v>
          </cell>
          <cell r="B715" t="str">
            <v>Tubulão</v>
          </cell>
          <cell r="C715"/>
          <cell r="D715"/>
          <cell r="E715"/>
          <cell r="F715"/>
          <cell r="G715">
            <v>5</v>
          </cell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1795.74</v>
          </cell>
          <cell r="E716"/>
          <cell r="F716">
            <v>1795.74</v>
          </cell>
          <cell r="G716">
            <v>9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30.11</v>
          </cell>
          <cell r="E717"/>
          <cell r="F717">
            <v>30.11</v>
          </cell>
          <cell r="G717">
            <v>9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35.1</v>
          </cell>
          <cell r="E718"/>
          <cell r="F718">
            <v>35.1</v>
          </cell>
          <cell r="G718">
            <v>9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57.81</v>
          </cell>
          <cell r="E719"/>
          <cell r="F719">
            <v>57.81</v>
          </cell>
          <cell r="G719">
            <v>9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D720"/>
          <cell r="E720">
            <v>414.7</v>
          </cell>
          <cell r="F720">
            <v>414.7</v>
          </cell>
          <cell r="G720">
            <v>9</v>
          </cell>
        </row>
        <row r="721">
          <cell r="A721" t="str">
            <v>12.12</v>
          </cell>
          <cell r="B721" t="str">
            <v>Estaca hélice continua</v>
          </cell>
          <cell r="C721"/>
          <cell r="D721"/>
          <cell r="E721"/>
          <cell r="F721"/>
          <cell r="G721">
            <v>5</v>
          </cell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28380.7</v>
          </cell>
          <cell r="E722"/>
          <cell r="F722">
            <v>28380.7</v>
          </cell>
          <cell r="G722">
            <v>9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33.25</v>
          </cell>
          <cell r="E723">
            <v>4.5</v>
          </cell>
          <cell r="F723">
            <v>37.75</v>
          </cell>
          <cell r="G723">
            <v>9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43.55</v>
          </cell>
          <cell r="E724">
            <v>4.5</v>
          </cell>
          <cell r="F724">
            <v>48.05</v>
          </cell>
          <cell r="G724">
            <v>9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50.69</v>
          </cell>
          <cell r="E725">
            <v>4.5</v>
          </cell>
          <cell r="F725">
            <v>55.19</v>
          </cell>
          <cell r="G725">
            <v>9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58.07</v>
          </cell>
          <cell r="E726">
            <v>4.5</v>
          </cell>
          <cell r="F726">
            <v>62.57</v>
          </cell>
          <cell r="G726">
            <v>9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74.290000000000006</v>
          </cell>
          <cell r="E727">
            <v>4.5</v>
          </cell>
          <cell r="F727">
            <v>78.790000000000006</v>
          </cell>
          <cell r="G727">
            <v>9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91.46</v>
          </cell>
          <cell r="E728">
            <v>4.5</v>
          </cell>
          <cell r="F728">
            <v>95.96</v>
          </cell>
          <cell r="G728">
            <v>9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112.24</v>
          </cell>
          <cell r="E729">
            <v>4.5</v>
          </cell>
          <cell r="F729">
            <v>116.74</v>
          </cell>
          <cell r="G729">
            <v>9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137.38</v>
          </cell>
          <cell r="E730">
            <v>4.5</v>
          </cell>
          <cell r="F730">
            <v>141.88</v>
          </cell>
          <cell r="G730">
            <v>9</v>
          </cell>
        </row>
        <row r="731">
          <cell r="A731" t="str">
            <v>12.14</v>
          </cell>
          <cell r="B731" t="str">
            <v>Estaca escavada com injeção ou micro estaca</v>
          </cell>
          <cell r="C731"/>
          <cell r="D731"/>
          <cell r="E731"/>
          <cell r="F731"/>
          <cell r="G731">
            <v>5</v>
          </cell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20024.02</v>
          </cell>
          <cell r="E732"/>
          <cell r="F732">
            <v>20024.02</v>
          </cell>
          <cell r="G732">
            <v>9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250.69</v>
          </cell>
          <cell r="E733">
            <v>20.27</v>
          </cell>
          <cell r="F733">
            <v>270.95999999999998</v>
          </cell>
          <cell r="G733">
            <v>9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298.85000000000002</v>
          </cell>
          <cell r="E734">
            <v>30.98</v>
          </cell>
          <cell r="F734">
            <v>329.83</v>
          </cell>
          <cell r="G734">
            <v>9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359.96</v>
          </cell>
          <cell r="E735">
            <v>36.340000000000003</v>
          </cell>
          <cell r="F735">
            <v>396.3</v>
          </cell>
          <cell r="G735">
            <v>9</v>
          </cell>
        </row>
        <row r="736">
          <cell r="A736" t="str">
            <v>13</v>
          </cell>
          <cell r="B736" t="str">
            <v>LAJE E PAINEL DE FECHAMENTO PRE-FABRICADOS</v>
          </cell>
          <cell r="C736"/>
          <cell r="D736"/>
          <cell r="E736"/>
          <cell r="F736"/>
          <cell r="G736">
            <v>2</v>
          </cell>
        </row>
        <row r="737">
          <cell r="A737" t="str">
            <v>13.01</v>
          </cell>
          <cell r="B737" t="str">
            <v>Laje pre-fabricada mista em vigotas treplicadas e lajotas</v>
          </cell>
          <cell r="C737"/>
          <cell r="D737"/>
          <cell r="E737"/>
          <cell r="F737"/>
          <cell r="G737">
            <v>5</v>
          </cell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125.02</v>
          </cell>
          <cell r="E738">
            <v>27.23</v>
          </cell>
          <cell r="F738">
            <v>152.25</v>
          </cell>
          <cell r="G738">
            <v>9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133.15</v>
          </cell>
          <cell r="E739">
            <v>29.94</v>
          </cell>
          <cell r="F739">
            <v>163.09</v>
          </cell>
          <cell r="G739">
            <v>9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163.06</v>
          </cell>
          <cell r="E740">
            <v>32.65</v>
          </cell>
          <cell r="F740">
            <v>195.71</v>
          </cell>
          <cell r="G740">
            <v>9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179.12</v>
          </cell>
          <cell r="E741">
            <v>35.369999999999997</v>
          </cell>
          <cell r="F741">
            <v>214.49</v>
          </cell>
          <cell r="G741">
            <v>9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226.93</v>
          </cell>
          <cell r="E742">
            <v>38.83</v>
          </cell>
          <cell r="F742">
            <v>265.76</v>
          </cell>
          <cell r="G742">
            <v>9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130.59</v>
          </cell>
          <cell r="E743">
            <v>29.94</v>
          </cell>
          <cell r="F743">
            <v>160.53</v>
          </cell>
          <cell r="G743">
            <v>9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154.29</v>
          </cell>
          <cell r="E744">
            <v>29.94</v>
          </cell>
          <cell r="F744">
            <v>184.23</v>
          </cell>
          <cell r="G744">
            <v>9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167.72</v>
          </cell>
          <cell r="E745">
            <v>32.65</v>
          </cell>
          <cell r="F745">
            <v>200.37</v>
          </cell>
          <cell r="G745">
            <v>9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196.75</v>
          </cell>
          <cell r="E746">
            <v>35.369999999999997</v>
          </cell>
          <cell r="F746">
            <v>232.12</v>
          </cell>
          <cell r="G746">
            <v>9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282.89999999999998</v>
          </cell>
          <cell r="E747">
            <v>38.83</v>
          </cell>
          <cell r="F747">
            <v>321.73</v>
          </cell>
          <cell r="G747">
            <v>9</v>
          </cell>
        </row>
        <row r="748">
          <cell r="A748" t="str">
            <v>13.02</v>
          </cell>
          <cell r="B748" t="str">
            <v>Laje pre-fabricada mista em vigotas protendidas e lajotas</v>
          </cell>
          <cell r="C748"/>
          <cell r="D748"/>
          <cell r="E748"/>
          <cell r="F748"/>
          <cell r="G748">
            <v>5</v>
          </cell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155.63</v>
          </cell>
          <cell r="E749">
            <v>29.94</v>
          </cell>
          <cell r="F749">
            <v>185.57</v>
          </cell>
          <cell r="G749">
            <v>9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162.28</v>
          </cell>
          <cell r="E750">
            <v>32.65</v>
          </cell>
          <cell r="F750">
            <v>194.93</v>
          </cell>
          <cell r="G750">
            <v>9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173.44</v>
          </cell>
          <cell r="E751">
            <v>35.369999999999997</v>
          </cell>
          <cell r="F751">
            <v>208.81</v>
          </cell>
          <cell r="G751">
            <v>9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189.21</v>
          </cell>
          <cell r="E752">
            <v>38.83</v>
          </cell>
          <cell r="F752">
            <v>228.04</v>
          </cell>
          <cell r="G752">
            <v>9</v>
          </cell>
        </row>
        <row r="753">
          <cell r="A753" t="str">
            <v>13.05</v>
          </cell>
          <cell r="B753" t="str">
            <v>Pre-laje</v>
          </cell>
          <cell r="C753"/>
          <cell r="D753"/>
          <cell r="E753"/>
          <cell r="F753"/>
          <cell r="G753">
            <v>5</v>
          </cell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163.16999999999999</v>
          </cell>
          <cell r="E754">
            <v>9.1199999999999992</v>
          </cell>
          <cell r="F754">
            <v>172.29</v>
          </cell>
          <cell r="G754">
            <v>9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173.58</v>
          </cell>
          <cell r="E755">
            <v>9.59</v>
          </cell>
          <cell r="F755">
            <v>183.17</v>
          </cell>
          <cell r="G755">
            <v>9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190.61</v>
          </cell>
          <cell r="E756">
            <v>10.06</v>
          </cell>
          <cell r="F756">
            <v>200.67</v>
          </cell>
          <cell r="G756">
            <v>9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243.27</v>
          </cell>
          <cell r="E757">
            <v>10.25</v>
          </cell>
          <cell r="F757">
            <v>253.52</v>
          </cell>
          <cell r="G757">
            <v>9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153.97</v>
          </cell>
          <cell r="E758">
            <v>9.1199999999999992</v>
          </cell>
          <cell r="F758">
            <v>163.09</v>
          </cell>
          <cell r="G758">
            <v>9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173.89</v>
          </cell>
          <cell r="E759">
            <v>9.59</v>
          </cell>
          <cell r="F759">
            <v>183.48</v>
          </cell>
          <cell r="G759">
            <v>9</v>
          </cell>
        </row>
        <row r="760">
          <cell r="A760" t="str">
            <v>14</v>
          </cell>
          <cell r="B760" t="str">
            <v>ALVENARIA E ELEMENTO DIVISOR</v>
          </cell>
          <cell r="C760"/>
          <cell r="D760"/>
          <cell r="E760"/>
          <cell r="F760"/>
          <cell r="G760">
            <v>2</v>
          </cell>
        </row>
        <row r="761">
          <cell r="A761" t="str">
            <v>14.01</v>
          </cell>
          <cell r="B761" t="str">
            <v>Alvenaria de fundação (embasamento)</v>
          </cell>
          <cell r="C761"/>
          <cell r="D761"/>
          <cell r="E761"/>
          <cell r="F761"/>
          <cell r="G761">
            <v>5</v>
          </cell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563.91</v>
          </cell>
          <cell r="E762">
            <v>309.88</v>
          </cell>
          <cell r="F762">
            <v>873.79</v>
          </cell>
          <cell r="G762">
            <v>9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56.9</v>
          </cell>
          <cell r="E763">
            <v>29.74</v>
          </cell>
          <cell r="F763">
            <v>86.64</v>
          </cell>
          <cell r="G763">
            <v>9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74.5</v>
          </cell>
          <cell r="E764">
            <v>30.41</v>
          </cell>
          <cell r="F764">
            <v>104.91</v>
          </cell>
          <cell r="G764">
            <v>9</v>
          </cell>
        </row>
        <row r="765">
          <cell r="A765" t="str">
            <v>14.02</v>
          </cell>
          <cell r="B765" t="str">
            <v>Alvenaria com tijolo maciço comum ou especial</v>
          </cell>
          <cell r="C765"/>
          <cell r="D765"/>
          <cell r="E765"/>
          <cell r="F765"/>
          <cell r="G765">
            <v>5</v>
          </cell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34.770000000000003</v>
          </cell>
          <cell r="E766">
            <v>38.270000000000003</v>
          </cell>
          <cell r="F766">
            <v>73.040000000000006</v>
          </cell>
          <cell r="G766">
            <v>9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47.93</v>
          </cell>
          <cell r="E767">
            <v>60.56</v>
          </cell>
          <cell r="F767">
            <v>108.49</v>
          </cell>
          <cell r="G767">
            <v>9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105.73</v>
          </cell>
          <cell r="E768">
            <v>98.27</v>
          </cell>
          <cell r="F768">
            <v>204</v>
          </cell>
          <cell r="G768">
            <v>9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152.91</v>
          </cell>
          <cell r="E769">
            <v>121.19</v>
          </cell>
          <cell r="F769">
            <v>274.10000000000002</v>
          </cell>
          <cell r="G769">
            <v>9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130.34</v>
          </cell>
          <cell r="E770">
            <v>60.56</v>
          </cell>
          <cell r="F770">
            <v>190.9</v>
          </cell>
          <cell r="G770">
            <v>9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295.14999999999998</v>
          </cell>
          <cell r="E771">
            <v>98.27</v>
          </cell>
          <cell r="F771">
            <v>393.42</v>
          </cell>
          <cell r="G771">
            <v>9</v>
          </cell>
        </row>
        <row r="772">
          <cell r="A772" t="str">
            <v>14.03</v>
          </cell>
          <cell r="B772" t="str">
            <v>Alvenaria com tijolo laminado aparente</v>
          </cell>
          <cell r="C772"/>
          <cell r="D772"/>
          <cell r="E772"/>
          <cell r="F772"/>
          <cell r="G772">
            <v>5</v>
          </cell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119.92</v>
          </cell>
          <cell r="E773">
            <v>53.97</v>
          </cell>
          <cell r="F773">
            <v>173.89</v>
          </cell>
          <cell r="G773">
            <v>9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226.26</v>
          </cell>
          <cell r="E774">
            <v>101.8</v>
          </cell>
          <cell r="F774">
            <v>328.06</v>
          </cell>
          <cell r="G774">
            <v>9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468.55</v>
          </cell>
          <cell r="E775">
            <v>142.38</v>
          </cell>
          <cell r="F775">
            <v>610.92999999999995</v>
          </cell>
          <cell r="G775">
            <v>9</v>
          </cell>
        </row>
        <row r="776">
          <cell r="A776" t="str">
            <v>14.04</v>
          </cell>
          <cell r="B776" t="str">
            <v>Alvenaria com bloco cerâmico de vedação</v>
          </cell>
          <cell r="C776"/>
          <cell r="D776"/>
          <cell r="E776"/>
          <cell r="F776"/>
          <cell r="G776">
            <v>5</v>
          </cell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34.909999999999997</v>
          </cell>
          <cell r="E777">
            <v>27.4</v>
          </cell>
          <cell r="F777">
            <v>62.31</v>
          </cell>
          <cell r="G777">
            <v>9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44.94</v>
          </cell>
          <cell r="E778">
            <v>29.74</v>
          </cell>
          <cell r="F778">
            <v>74.680000000000007</v>
          </cell>
          <cell r="G778">
            <v>9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51.36</v>
          </cell>
          <cell r="E779">
            <v>31.91</v>
          </cell>
          <cell r="F779">
            <v>83.27</v>
          </cell>
          <cell r="G779">
            <v>9</v>
          </cell>
        </row>
        <row r="780">
          <cell r="A780" t="str">
            <v>14.05</v>
          </cell>
          <cell r="B780" t="str">
            <v>Alvenaria com bloco cerâmico estrutural</v>
          </cell>
          <cell r="C780"/>
          <cell r="D780"/>
          <cell r="E780"/>
          <cell r="F780"/>
          <cell r="G780">
            <v>5</v>
          </cell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41.03</v>
          </cell>
          <cell r="E781">
            <v>29.74</v>
          </cell>
          <cell r="F781">
            <v>70.77</v>
          </cell>
          <cell r="G781">
            <v>9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51.04</v>
          </cell>
          <cell r="E782">
            <v>31.91</v>
          </cell>
          <cell r="F782">
            <v>82.95</v>
          </cell>
          <cell r="G782">
            <v>9</v>
          </cell>
        </row>
        <row r="783">
          <cell r="A783" t="str">
            <v>14.10</v>
          </cell>
          <cell r="B783" t="str">
            <v>Alvenaria com bloco de concreto de vedação</v>
          </cell>
          <cell r="C783"/>
          <cell r="D783"/>
          <cell r="E783"/>
          <cell r="F783"/>
          <cell r="G783">
            <v>5</v>
          </cell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37.380000000000003</v>
          </cell>
          <cell r="E784">
            <v>27.4</v>
          </cell>
          <cell r="F784">
            <v>64.78</v>
          </cell>
          <cell r="G784">
            <v>9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44.87</v>
          </cell>
          <cell r="E785">
            <v>29.74</v>
          </cell>
          <cell r="F785">
            <v>74.61</v>
          </cell>
          <cell r="G785">
            <v>9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58.22</v>
          </cell>
          <cell r="E786">
            <v>30.41</v>
          </cell>
          <cell r="F786">
            <v>88.63</v>
          </cell>
          <cell r="G786">
            <v>9</v>
          </cell>
        </row>
        <row r="787">
          <cell r="A787" t="str">
            <v>14.11</v>
          </cell>
          <cell r="B787" t="str">
            <v>Alvenaria com bloco de concreto estrutural</v>
          </cell>
          <cell r="C787"/>
          <cell r="D787"/>
          <cell r="E787"/>
          <cell r="F787"/>
          <cell r="G787">
            <v>5</v>
          </cell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51.49</v>
          </cell>
          <cell r="E788">
            <v>33.479999999999997</v>
          </cell>
          <cell r="F788">
            <v>84.97</v>
          </cell>
          <cell r="G788">
            <v>9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69.44</v>
          </cell>
          <cell r="E789">
            <v>34.32</v>
          </cell>
          <cell r="F789">
            <v>103.76</v>
          </cell>
          <cell r="G789">
            <v>9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57.99</v>
          </cell>
          <cell r="E790">
            <v>44.32</v>
          </cell>
          <cell r="F790">
            <v>102.31</v>
          </cell>
          <cell r="G790">
            <v>9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76.069999999999993</v>
          </cell>
          <cell r="E791">
            <v>47.25</v>
          </cell>
          <cell r="F791">
            <v>123.32</v>
          </cell>
          <cell r="G791">
            <v>9</v>
          </cell>
        </row>
        <row r="792">
          <cell r="A792" t="str">
            <v>14.15</v>
          </cell>
          <cell r="B792" t="str">
            <v>Alvenaria de concreto celular ou silico calcário</v>
          </cell>
          <cell r="C792"/>
          <cell r="D792"/>
          <cell r="E792"/>
          <cell r="F792"/>
          <cell r="G792">
            <v>5</v>
          </cell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93.12</v>
          </cell>
          <cell r="E793">
            <v>12.98</v>
          </cell>
          <cell r="F793">
            <v>106.1</v>
          </cell>
          <cell r="G793">
            <v>9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108.31</v>
          </cell>
          <cell r="E794">
            <v>13.32</v>
          </cell>
          <cell r="F794">
            <v>121.63</v>
          </cell>
          <cell r="G794">
            <v>9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134.9</v>
          </cell>
          <cell r="E795">
            <v>13.49</v>
          </cell>
          <cell r="F795">
            <v>148.38999999999999</v>
          </cell>
          <cell r="G795">
            <v>9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179.4</v>
          </cell>
          <cell r="E796">
            <v>13.99</v>
          </cell>
          <cell r="F796">
            <v>193.39</v>
          </cell>
          <cell r="G796">
            <v>9</v>
          </cell>
        </row>
        <row r="797">
          <cell r="A797" t="str">
            <v>14.20</v>
          </cell>
          <cell r="B797" t="str">
            <v>Pecas moldadas no local (vergas, pilaretes, etc.)</v>
          </cell>
          <cell r="C797"/>
          <cell r="D797"/>
          <cell r="E797"/>
          <cell r="F797"/>
          <cell r="G797">
            <v>5</v>
          </cell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1039.1199999999999</v>
          </cell>
          <cell r="E798">
            <v>707.26</v>
          </cell>
          <cell r="F798">
            <v>1746.38</v>
          </cell>
          <cell r="G798">
            <v>9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3.64</v>
          </cell>
          <cell r="E799">
            <v>6.4</v>
          </cell>
          <cell r="F799">
            <v>10.039999999999999</v>
          </cell>
          <cell r="G799">
            <v>9</v>
          </cell>
        </row>
        <row r="800">
          <cell r="A800" t="str">
            <v>14.28</v>
          </cell>
          <cell r="B800" t="str">
            <v>Elementos vazados (concreto, cerâmica e vidros)</v>
          </cell>
          <cell r="C800"/>
          <cell r="D800"/>
          <cell r="E800"/>
          <cell r="F800"/>
          <cell r="G800">
            <v>5</v>
          </cell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127.05</v>
          </cell>
          <cell r="E801">
            <v>67.28</v>
          </cell>
          <cell r="F801">
            <v>194.33</v>
          </cell>
          <cell r="G801">
            <v>9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126.79</v>
          </cell>
          <cell r="E802">
            <v>55.84</v>
          </cell>
          <cell r="F802">
            <v>182.63</v>
          </cell>
          <cell r="G802">
            <v>9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145.34</v>
          </cell>
          <cell r="E803">
            <v>55.83</v>
          </cell>
          <cell r="F803">
            <v>201.17</v>
          </cell>
          <cell r="G803">
            <v>9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1531.55</v>
          </cell>
          <cell r="E804">
            <v>151.46</v>
          </cell>
          <cell r="F804">
            <v>1683.01</v>
          </cell>
          <cell r="G804">
            <v>9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1062.3699999999999</v>
          </cell>
          <cell r="E805">
            <v>100.57</v>
          </cell>
          <cell r="F805">
            <v>1162.94</v>
          </cell>
          <cell r="G805">
            <v>9</v>
          </cell>
        </row>
        <row r="806">
          <cell r="A806" t="str">
            <v>14.30</v>
          </cell>
          <cell r="B806" t="str">
            <v>Divisória e fechamento</v>
          </cell>
          <cell r="C806"/>
          <cell r="D806"/>
          <cell r="E806"/>
          <cell r="F806"/>
          <cell r="G806">
            <v>5</v>
          </cell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847.59</v>
          </cell>
          <cell r="E807">
            <v>65.13</v>
          </cell>
          <cell r="F807">
            <v>912.72</v>
          </cell>
          <cell r="G807">
            <v>9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229.88</v>
          </cell>
          <cell r="E808"/>
          <cell r="F808">
            <v>229.88</v>
          </cell>
          <cell r="G808">
            <v>9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622.91999999999996</v>
          </cell>
          <cell r="E809"/>
          <cell r="F809">
            <v>622.91999999999996</v>
          </cell>
          <cell r="G809">
            <v>9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973.96</v>
          </cell>
          <cell r="E810">
            <v>65.13</v>
          </cell>
          <cell r="F810">
            <v>1039.0899999999999</v>
          </cell>
          <cell r="G810">
            <v>9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136.33000000000001</v>
          </cell>
          <cell r="E811"/>
          <cell r="F811">
            <v>136.33000000000001</v>
          </cell>
          <cell r="G811">
            <v>9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193.97</v>
          </cell>
          <cell r="E812"/>
          <cell r="F812">
            <v>193.97</v>
          </cell>
          <cell r="G812">
            <v>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156.25</v>
          </cell>
          <cell r="E813"/>
          <cell r="F813">
            <v>156.25</v>
          </cell>
          <cell r="G813">
            <v>9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171.18</v>
          </cell>
          <cell r="E814"/>
          <cell r="F814">
            <v>171.18</v>
          </cell>
          <cell r="G814">
            <v>9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136.83000000000001</v>
          </cell>
          <cell r="E815"/>
          <cell r="F815">
            <v>136.83000000000001</v>
          </cell>
          <cell r="G815">
            <v>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131.82</v>
          </cell>
          <cell r="E816"/>
          <cell r="F816">
            <v>131.82</v>
          </cell>
          <cell r="G816">
            <v>9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176.39</v>
          </cell>
          <cell r="E817"/>
          <cell r="F817">
            <v>176.39</v>
          </cell>
          <cell r="G817">
            <v>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117.37</v>
          </cell>
          <cell r="E818"/>
          <cell r="F818">
            <v>117.37</v>
          </cell>
          <cell r="G818">
            <v>9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178.02</v>
          </cell>
          <cell r="E819"/>
          <cell r="F819">
            <v>178.02</v>
          </cell>
          <cell r="G819">
            <v>9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203.94</v>
          </cell>
          <cell r="E820"/>
          <cell r="F820">
            <v>203.94</v>
          </cell>
          <cell r="G820">
            <v>9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961.59</v>
          </cell>
          <cell r="E821"/>
          <cell r="F821">
            <v>961.59</v>
          </cell>
          <cell r="G821">
            <v>9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663</v>
          </cell>
          <cell r="E822"/>
          <cell r="F822">
            <v>663</v>
          </cell>
          <cell r="G822">
            <v>9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1245.1400000000001</v>
          </cell>
          <cell r="E823"/>
          <cell r="F823">
            <v>1245.1400000000001</v>
          </cell>
          <cell r="G823">
            <v>9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318.97000000000003</v>
          </cell>
          <cell r="E824">
            <v>60.43</v>
          </cell>
          <cell r="F824">
            <v>379.4</v>
          </cell>
          <cell r="G824">
            <v>9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222.65</v>
          </cell>
          <cell r="E825"/>
          <cell r="F825">
            <v>222.65</v>
          </cell>
          <cell r="G825">
            <v>9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220.91</v>
          </cell>
          <cell r="E826"/>
          <cell r="F826">
            <v>220.91</v>
          </cell>
          <cell r="G826">
            <v>9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223.84</v>
          </cell>
          <cell r="E827"/>
          <cell r="F827">
            <v>223.84</v>
          </cell>
          <cell r="G827">
            <v>9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189.69</v>
          </cell>
          <cell r="E828"/>
          <cell r="F828">
            <v>189.69</v>
          </cell>
          <cell r="G828">
            <v>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233.18</v>
          </cell>
          <cell r="E829"/>
          <cell r="F829">
            <v>233.18</v>
          </cell>
          <cell r="G829">
            <v>9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247.67</v>
          </cell>
          <cell r="E830"/>
          <cell r="F830">
            <v>247.67</v>
          </cell>
          <cell r="G830">
            <v>9</v>
          </cell>
        </row>
        <row r="831">
          <cell r="A831" t="str">
            <v>14.31</v>
          </cell>
          <cell r="B831" t="str">
            <v>Divisória e fechamento.</v>
          </cell>
          <cell r="C831"/>
          <cell r="D831"/>
          <cell r="E831"/>
          <cell r="F831"/>
          <cell r="G831">
            <v>5</v>
          </cell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105.41</v>
          </cell>
          <cell r="E832">
            <v>108.23</v>
          </cell>
          <cell r="F832">
            <v>213.64</v>
          </cell>
          <cell r="G832">
            <v>9</v>
          </cell>
        </row>
        <row r="833">
          <cell r="A833" t="str">
            <v>14.40</v>
          </cell>
          <cell r="B833" t="str">
            <v>Reparos, conservações e complementos - GRUPO 14</v>
          </cell>
          <cell r="C833"/>
          <cell r="D833"/>
          <cell r="E833"/>
          <cell r="F833"/>
          <cell r="G833">
            <v>5</v>
          </cell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D834"/>
          <cell r="E834">
            <v>37.4</v>
          </cell>
          <cell r="F834">
            <v>37.4</v>
          </cell>
          <cell r="G834">
            <v>9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2.52</v>
          </cell>
          <cell r="E835">
            <v>5.13</v>
          </cell>
          <cell r="F835">
            <v>7.65</v>
          </cell>
          <cell r="G835">
            <v>9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2.94</v>
          </cell>
          <cell r="E836">
            <v>5.13</v>
          </cell>
          <cell r="F836">
            <v>8.07</v>
          </cell>
          <cell r="G836">
            <v>9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3.75</v>
          </cell>
          <cell r="E837">
            <v>5.13</v>
          </cell>
          <cell r="F837">
            <v>8.8800000000000008</v>
          </cell>
          <cell r="G837">
            <v>9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4.0199999999999996</v>
          </cell>
          <cell r="E838">
            <v>5.13</v>
          </cell>
          <cell r="F838">
            <v>9.15</v>
          </cell>
          <cell r="G838">
            <v>9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5.33</v>
          </cell>
          <cell r="E839">
            <v>5.13</v>
          </cell>
          <cell r="F839">
            <v>10.46</v>
          </cell>
          <cell r="G839">
            <v>9</v>
          </cell>
        </row>
        <row r="840">
          <cell r="A840" t="str">
            <v>15</v>
          </cell>
          <cell r="B840" t="str">
            <v>ESTRUTURA EM MADEIRA, FERRO, ALUMINIO E CONCRETO</v>
          </cell>
          <cell r="C840"/>
          <cell r="D840"/>
          <cell r="E840"/>
          <cell r="F840"/>
          <cell r="G840">
            <v>2</v>
          </cell>
        </row>
        <row r="841">
          <cell r="A841" t="str">
            <v>15.01</v>
          </cell>
          <cell r="B841" t="str">
            <v>Estrutura em madeira para cobertura</v>
          </cell>
          <cell r="C841"/>
          <cell r="D841"/>
          <cell r="E841"/>
          <cell r="F841"/>
          <cell r="G841">
            <v>5</v>
          </cell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99.34</v>
          </cell>
          <cell r="E842">
            <v>46.75</v>
          </cell>
          <cell r="F842">
            <v>146.09</v>
          </cell>
          <cell r="G842">
            <v>9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106.62</v>
          </cell>
          <cell r="E843">
            <v>48.62</v>
          </cell>
          <cell r="F843">
            <v>155.24</v>
          </cell>
          <cell r="G843">
            <v>9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113.89</v>
          </cell>
          <cell r="E844">
            <v>50.49</v>
          </cell>
          <cell r="F844">
            <v>164.38</v>
          </cell>
          <cell r="G844">
            <v>9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125</v>
          </cell>
          <cell r="E845">
            <v>54.23</v>
          </cell>
          <cell r="F845">
            <v>179.23</v>
          </cell>
          <cell r="G845">
            <v>9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67.88</v>
          </cell>
          <cell r="E846">
            <v>35.53</v>
          </cell>
          <cell r="F846">
            <v>103.41</v>
          </cell>
          <cell r="G846">
            <v>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75.16</v>
          </cell>
          <cell r="E847">
            <v>37.4</v>
          </cell>
          <cell r="F847">
            <v>112.56</v>
          </cell>
          <cell r="G847">
            <v>9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82.44</v>
          </cell>
          <cell r="E848">
            <v>39.270000000000003</v>
          </cell>
          <cell r="F848">
            <v>121.71</v>
          </cell>
          <cell r="G848">
            <v>9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90.08</v>
          </cell>
          <cell r="E849">
            <v>43.01</v>
          </cell>
          <cell r="F849">
            <v>133.09</v>
          </cell>
          <cell r="G849">
            <v>9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76.91</v>
          </cell>
          <cell r="E850">
            <v>44.88</v>
          </cell>
          <cell r="F850">
            <v>121.79</v>
          </cell>
          <cell r="G850">
            <v>9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57.45</v>
          </cell>
          <cell r="E851">
            <v>33.659999999999997</v>
          </cell>
          <cell r="F851">
            <v>91.11</v>
          </cell>
          <cell r="G851">
            <v>9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70.19</v>
          </cell>
          <cell r="E852">
            <v>24.31</v>
          </cell>
          <cell r="F852">
            <v>94.5</v>
          </cell>
          <cell r="G852">
            <v>9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21.64</v>
          </cell>
          <cell r="E853">
            <v>4.7699999999999996</v>
          </cell>
          <cell r="F853">
            <v>26.41</v>
          </cell>
          <cell r="G853">
            <v>9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13.69</v>
          </cell>
          <cell r="E854">
            <v>4.7699999999999996</v>
          </cell>
          <cell r="F854">
            <v>18.46</v>
          </cell>
          <cell r="G854">
            <v>9</v>
          </cell>
        </row>
        <row r="855">
          <cell r="A855" t="str">
            <v>15.03</v>
          </cell>
          <cell r="B855" t="str">
            <v>Estrutura em aço</v>
          </cell>
          <cell r="C855"/>
          <cell r="D855"/>
          <cell r="E855"/>
          <cell r="F855"/>
          <cell r="G855">
            <v>5</v>
          </cell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E856"/>
          <cell r="F856">
            <v>18.47</v>
          </cell>
          <cell r="G856">
            <v>9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D857"/>
          <cell r="E857">
            <v>4.83</v>
          </cell>
          <cell r="F857">
            <v>4.83</v>
          </cell>
          <cell r="G857">
            <v>9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E858"/>
          <cell r="F858">
            <v>20.97</v>
          </cell>
          <cell r="G858">
            <v>9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E859"/>
          <cell r="F859">
            <v>17</v>
          </cell>
          <cell r="G859">
            <v>9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E860"/>
          <cell r="F860">
            <v>18.350000000000001</v>
          </cell>
          <cell r="G860">
            <v>9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15.59</v>
          </cell>
          <cell r="E861">
            <v>4.83</v>
          </cell>
          <cell r="F861">
            <v>20.420000000000002</v>
          </cell>
          <cell r="G861">
            <v>9</v>
          </cell>
        </row>
        <row r="862">
          <cell r="A862" t="str">
            <v>15.05</v>
          </cell>
          <cell r="B862" t="str">
            <v>Estrutura pre-fabricada de concreto</v>
          </cell>
          <cell r="C862"/>
          <cell r="D862"/>
          <cell r="E862"/>
          <cell r="F862"/>
          <cell r="G862">
            <v>5</v>
          </cell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3109.65</v>
          </cell>
          <cell r="E863">
            <v>720.36</v>
          </cell>
          <cell r="F863">
            <v>3830.01</v>
          </cell>
          <cell r="G863">
            <v>9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3015.88</v>
          </cell>
          <cell r="E864">
            <v>794.71</v>
          </cell>
          <cell r="F864">
            <v>3810.59</v>
          </cell>
          <cell r="G864">
            <v>9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2659.87</v>
          </cell>
          <cell r="E865">
            <v>684.89</v>
          </cell>
          <cell r="F865">
            <v>3344.76</v>
          </cell>
          <cell r="G865">
            <v>9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2406.84</v>
          </cell>
          <cell r="E866">
            <v>677.98</v>
          </cell>
          <cell r="F866">
            <v>3084.82</v>
          </cell>
          <cell r="G866">
            <v>9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2635.78</v>
          </cell>
          <cell r="E867">
            <v>726.4</v>
          </cell>
          <cell r="F867">
            <v>3362.18</v>
          </cell>
          <cell r="G867">
            <v>9</v>
          </cell>
        </row>
        <row r="868">
          <cell r="A868" t="str">
            <v>15.20</v>
          </cell>
          <cell r="B868" t="str">
            <v>Reparos, conservações e complementos - GRUPO 15</v>
          </cell>
          <cell r="C868"/>
          <cell r="D868"/>
          <cell r="E868"/>
          <cell r="F868"/>
          <cell r="G868">
            <v>5</v>
          </cell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3509.56</v>
          </cell>
          <cell r="E869">
            <v>1122</v>
          </cell>
          <cell r="F869">
            <v>4631.5600000000004</v>
          </cell>
          <cell r="G869">
            <v>9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0.18</v>
          </cell>
          <cell r="E870">
            <v>5.23</v>
          </cell>
          <cell r="F870">
            <v>5.41</v>
          </cell>
          <cell r="G870">
            <v>9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0.45</v>
          </cell>
          <cell r="E871">
            <v>13.84</v>
          </cell>
          <cell r="F871">
            <v>14.29</v>
          </cell>
          <cell r="G871">
            <v>9</v>
          </cell>
        </row>
        <row r="872">
          <cell r="A872" t="str">
            <v>16</v>
          </cell>
          <cell r="B872" t="str">
            <v>TELHAMENTO</v>
          </cell>
          <cell r="C872"/>
          <cell r="D872"/>
          <cell r="E872"/>
          <cell r="F872"/>
          <cell r="G872">
            <v>2</v>
          </cell>
        </row>
        <row r="873">
          <cell r="A873" t="str">
            <v>16.02</v>
          </cell>
          <cell r="B873" t="str">
            <v>Telhamento em barro</v>
          </cell>
          <cell r="C873"/>
          <cell r="D873"/>
          <cell r="E873"/>
          <cell r="F873"/>
          <cell r="G873">
            <v>5</v>
          </cell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26.88</v>
          </cell>
          <cell r="E874">
            <v>27.14</v>
          </cell>
          <cell r="F874">
            <v>54.02</v>
          </cell>
          <cell r="G874">
            <v>9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52.48</v>
          </cell>
          <cell r="E875">
            <v>27.14</v>
          </cell>
          <cell r="F875">
            <v>79.62</v>
          </cell>
          <cell r="G875">
            <v>9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32.96</v>
          </cell>
          <cell r="E876">
            <v>27.14</v>
          </cell>
          <cell r="F876">
            <v>60.1</v>
          </cell>
          <cell r="G876">
            <v>9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79.38</v>
          </cell>
          <cell r="E877">
            <v>40.71</v>
          </cell>
          <cell r="F877">
            <v>120.09</v>
          </cell>
          <cell r="G877">
            <v>9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89.91</v>
          </cell>
          <cell r="E878">
            <v>40.71</v>
          </cell>
          <cell r="F878">
            <v>130.62</v>
          </cell>
          <cell r="G878">
            <v>9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0.91</v>
          </cell>
          <cell r="E879">
            <v>11.97</v>
          </cell>
          <cell r="F879">
            <v>12.88</v>
          </cell>
          <cell r="G879">
            <v>9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12.45</v>
          </cell>
          <cell r="E880">
            <v>14.96</v>
          </cell>
          <cell r="F880">
            <v>27.41</v>
          </cell>
          <cell r="G880">
            <v>9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18.66</v>
          </cell>
          <cell r="E881">
            <v>14.96</v>
          </cell>
          <cell r="F881">
            <v>33.619999999999997</v>
          </cell>
          <cell r="G881">
            <v>9</v>
          </cell>
        </row>
        <row r="882">
          <cell r="A882" t="str">
            <v>16.03</v>
          </cell>
          <cell r="B882" t="str">
            <v>Telhamento em cimento reforçado com fio sintético (CRFS)</v>
          </cell>
          <cell r="C882"/>
          <cell r="D882"/>
          <cell r="E882"/>
          <cell r="F882"/>
          <cell r="G882">
            <v>5</v>
          </cell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45.12</v>
          </cell>
          <cell r="E883">
            <v>14.96</v>
          </cell>
          <cell r="F883">
            <v>60.08</v>
          </cell>
          <cell r="G883">
            <v>9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66.17</v>
          </cell>
          <cell r="E884">
            <v>14.96</v>
          </cell>
          <cell r="F884">
            <v>81.13</v>
          </cell>
          <cell r="G884">
            <v>9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141.24</v>
          </cell>
          <cell r="E885">
            <v>14.96</v>
          </cell>
          <cell r="F885">
            <v>156.19999999999999</v>
          </cell>
          <cell r="G885">
            <v>9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153.97</v>
          </cell>
          <cell r="E886">
            <v>14.96</v>
          </cell>
          <cell r="F886">
            <v>168.93</v>
          </cell>
          <cell r="G886">
            <v>9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81.260000000000005</v>
          </cell>
          <cell r="E887">
            <v>7.48</v>
          </cell>
          <cell r="F887">
            <v>88.74</v>
          </cell>
          <cell r="G887">
            <v>9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71.430000000000007</v>
          </cell>
          <cell r="E888">
            <v>7.48</v>
          </cell>
          <cell r="F888">
            <v>78.91</v>
          </cell>
          <cell r="G888">
            <v>9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113.14</v>
          </cell>
          <cell r="E889">
            <v>7.48</v>
          </cell>
          <cell r="F889">
            <v>120.62</v>
          </cell>
          <cell r="G889">
            <v>9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160.54</v>
          </cell>
          <cell r="E890">
            <v>7.48</v>
          </cell>
          <cell r="F890">
            <v>168.02</v>
          </cell>
          <cell r="G890">
            <v>9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50.29</v>
          </cell>
          <cell r="E891">
            <v>7.48</v>
          </cell>
          <cell r="F891">
            <v>57.77</v>
          </cell>
          <cell r="G891">
            <v>9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81.89</v>
          </cell>
          <cell r="E892">
            <v>7.48</v>
          </cell>
          <cell r="F892">
            <v>89.37</v>
          </cell>
          <cell r="G892">
            <v>9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69.569999999999993</v>
          </cell>
          <cell r="E893">
            <v>7.48</v>
          </cell>
          <cell r="F893">
            <v>77.05</v>
          </cell>
          <cell r="G893">
            <v>9</v>
          </cell>
        </row>
        <row r="894">
          <cell r="A894" t="str">
            <v>16.10</v>
          </cell>
          <cell r="B894" t="str">
            <v>Telhamento em madeira ou fibra vegetal</v>
          </cell>
          <cell r="C894"/>
          <cell r="D894"/>
          <cell r="E894"/>
          <cell r="F894"/>
          <cell r="G894">
            <v>5</v>
          </cell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80.31</v>
          </cell>
          <cell r="E895">
            <v>24.31</v>
          </cell>
          <cell r="F895">
            <v>104.62</v>
          </cell>
          <cell r="G895">
            <v>9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115.57</v>
          </cell>
          <cell r="E896">
            <v>8.23</v>
          </cell>
          <cell r="F896">
            <v>123.8</v>
          </cell>
          <cell r="G896">
            <v>9</v>
          </cell>
        </row>
        <row r="897">
          <cell r="A897" t="str">
            <v>16.12</v>
          </cell>
          <cell r="B897" t="str">
            <v>Telhamento metálico comum</v>
          </cell>
          <cell r="C897"/>
          <cell r="D897"/>
          <cell r="E897"/>
          <cell r="F897"/>
          <cell r="G897">
            <v>5</v>
          </cell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151.66999999999999</v>
          </cell>
          <cell r="E898">
            <v>14.96</v>
          </cell>
          <cell r="F898">
            <v>166.63</v>
          </cell>
          <cell r="G898">
            <v>9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230.84</v>
          </cell>
          <cell r="E899">
            <v>14.96</v>
          </cell>
          <cell r="F899">
            <v>245.8</v>
          </cell>
          <cell r="G899">
            <v>9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138.4</v>
          </cell>
          <cell r="E900">
            <v>14.96</v>
          </cell>
          <cell r="F900">
            <v>153.36000000000001</v>
          </cell>
          <cell r="G900">
            <v>9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123.85</v>
          </cell>
          <cell r="E901">
            <v>14.96</v>
          </cell>
          <cell r="F901">
            <v>138.81</v>
          </cell>
          <cell r="G901">
            <v>9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105.55</v>
          </cell>
          <cell r="E902">
            <v>7.48</v>
          </cell>
          <cell r="F902">
            <v>113.03</v>
          </cell>
          <cell r="G902">
            <v>9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119.24</v>
          </cell>
          <cell r="E903">
            <v>7.48</v>
          </cell>
          <cell r="F903">
            <v>126.72</v>
          </cell>
          <cell r="G903">
            <v>9</v>
          </cell>
        </row>
        <row r="904">
          <cell r="A904" t="str">
            <v>16.13</v>
          </cell>
          <cell r="B904" t="str">
            <v>Telhamento metálico especial</v>
          </cell>
          <cell r="C904"/>
          <cell r="D904"/>
          <cell r="E904"/>
          <cell r="F904"/>
          <cell r="G904">
            <v>5</v>
          </cell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37.630000000000003</v>
          </cell>
          <cell r="F905">
            <v>289.66000000000003</v>
          </cell>
          <cell r="G905">
            <v>9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257.8</v>
          </cell>
          <cell r="E906">
            <v>16.28</v>
          </cell>
          <cell r="F906">
            <v>274.08</v>
          </cell>
          <cell r="G906">
            <v>9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169.63</v>
          </cell>
          <cell r="E907">
            <v>16.28</v>
          </cell>
          <cell r="F907">
            <v>185.91</v>
          </cell>
          <cell r="G907">
            <v>9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164.17</v>
          </cell>
          <cell r="E908">
            <v>14.96</v>
          </cell>
          <cell r="F908">
            <v>179.13</v>
          </cell>
          <cell r="G908">
            <v>9</v>
          </cell>
        </row>
        <row r="909">
          <cell r="A909" t="str">
            <v>16.16</v>
          </cell>
          <cell r="B909" t="str">
            <v>Telhamento em material sintético</v>
          </cell>
          <cell r="C909"/>
          <cell r="D909"/>
          <cell r="E909"/>
          <cell r="F909"/>
          <cell r="G909">
            <v>5</v>
          </cell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79.099999999999994</v>
          </cell>
          <cell r="E910">
            <v>14.96</v>
          </cell>
          <cell r="F910">
            <v>94.06</v>
          </cell>
          <cell r="G910">
            <v>9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113.69</v>
          </cell>
          <cell r="E911">
            <v>14.96</v>
          </cell>
          <cell r="F911">
            <v>128.65</v>
          </cell>
          <cell r="G911">
            <v>9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154.77000000000001</v>
          </cell>
          <cell r="E912">
            <v>7.48</v>
          </cell>
          <cell r="F912">
            <v>162.25</v>
          </cell>
          <cell r="G912">
            <v>9</v>
          </cell>
        </row>
        <row r="913">
          <cell r="A913" t="str">
            <v>16.20</v>
          </cell>
          <cell r="B913" t="str">
            <v>Telhamento em vidro</v>
          </cell>
          <cell r="C913"/>
          <cell r="D913"/>
          <cell r="E913"/>
          <cell r="F913"/>
          <cell r="G913">
            <v>5</v>
          </cell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70.69</v>
          </cell>
          <cell r="E914">
            <v>3.74</v>
          </cell>
          <cell r="F914">
            <v>74.430000000000007</v>
          </cell>
          <cell r="G914">
            <v>9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70.69</v>
          </cell>
          <cell r="E915">
            <v>3.74</v>
          </cell>
          <cell r="F915">
            <v>74.430000000000007</v>
          </cell>
          <cell r="G915">
            <v>9</v>
          </cell>
        </row>
        <row r="916">
          <cell r="A916" t="str">
            <v>16.30</v>
          </cell>
          <cell r="B916" t="str">
            <v>Domos</v>
          </cell>
          <cell r="C916"/>
          <cell r="D916"/>
          <cell r="E916"/>
          <cell r="F916"/>
          <cell r="G916">
            <v>5</v>
          </cell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752.67</v>
          </cell>
          <cell r="E917"/>
          <cell r="F917">
            <v>752.67</v>
          </cell>
          <cell r="G917">
            <v>9</v>
          </cell>
        </row>
        <row r="918">
          <cell r="A918" t="str">
            <v>16.32</v>
          </cell>
          <cell r="B918" t="str">
            <v>Painel, chapas e fechamento</v>
          </cell>
          <cell r="C918"/>
          <cell r="D918"/>
          <cell r="E918"/>
          <cell r="F918"/>
          <cell r="G918">
            <v>5</v>
          </cell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150.13</v>
          </cell>
          <cell r="E919">
            <v>76.569999999999993</v>
          </cell>
          <cell r="F919">
            <v>226.7</v>
          </cell>
          <cell r="G919">
            <v>9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243.37</v>
          </cell>
          <cell r="E920">
            <v>68.91</v>
          </cell>
          <cell r="F920">
            <v>312.27999999999997</v>
          </cell>
          <cell r="G920">
            <v>9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247.55</v>
          </cell>
          <cell r="E921">
            <v>76.569999999999993</v>
          </cell>
          <cell r="F921">
            <v>324.12</v>
          </cell>
          <cell r="G921">
            <v>9</v>
          </cell>
        </row>
        <row r="922">
          <cell r="A922" t="str">
            <v>16.33</v>
          </cell>
          <cell r="B922" t="str">
            <v>Calhas e rufos</v>
          </cell>
          <cell r="C922"/>
          <cell r="D922"/>
          <cell r="E922"/>
          <cell r="F922"/>
          <cell r="G922">
            <v>5</v>
          </cell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56.25</v>
          </cell>
          <cell r="E923">
            <v>45.62</v>
          </cell>
          <cell r="F923">
            <v>101.87</v>
          </cell>
          <cell r="G923">
            <v>9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86.78</v>
          </cell>
          <cell r="E924">
            <v>53.91</v>
          </cell>
          <cell r="F924">
            <v>140.69</v>
          </cell>
          <cell r="G924">
            <v>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173.95</v>
          </cell>
          <cell r="E925">
            <v>58.06</v>
          </cell>
          <cell r="F925">
            <v>232.01</v>
          </cell>
          <cell r="G925">
            <v>9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45.5</v>
          </cell>
          <cell r="E926">
            <v>45.62</v>
          </cell>
          <cell r="F926">
            <v>91.12</v>
          </cell>
          <cell r="G926">
            <v>9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67.930000000000007</v>
          </cell>
          <cell r="E927">
            <v>53.91</v>
          </cell>
          <cell r="F927">
            <v>121.84</v>
          </cell>
          <cell r="G927">
            <v>9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91.46</v>
          </cell>
          <cell r="E928">
            <v>39.4</v>
          </cell>
          <cell r="F928">
            <v>130.86000000000001</v>
          </cell>
          <cell r="G928">
            <v>9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14.51</v>
          </cell>
          <cell r="E929">
            <v>1.18</v>
          </cell>
          <cell r="F929">
            <v>15.69</v>
          </cell>
          <cell r="G929">
            <v>9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17.32</v>
          </cell>
          <cell r="E930">
            <v>1.69</v>
          </cell>
          <cell r="F930">
            <v>19.010000000000002</v>
          </cell>
          <cell r="G930">
            <v>9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18.399999999999999</v>
          </cell>
          <cell r="E931">
            <v>2.36</v>
          </cell>
          <cell r="F931">
            <v>20.76</v>
          </cell>
          <cell r="G931">
            <v>9</v>
          </cell>
        </row>
        <row r="932">
          <cell r="A932" t="str">
            <v>16.40</v>
          </cell>
          <cell r="B932" t="str">
            <v>Reparos, conservações e complementos - GRUPO 16</v>
          </cell>
          <cell r="C932"/>
          <cell r="D932"/>
          <cell r="E932"/>
          <cell r="F932"/>
          <cell r="G932">
            <v>5</v>
          </cell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2.31</v>
          </cell>
          <cell r="E933">
            <v>14.96</v>
          </cell>
          <cell r="F933">
            <v>17.27</v>
          </cell>
          <cell r="G933">
            <v>9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D934"/>
          <cell r="E934">
            <v>40.71</v>
          </cell>
          <cell r="F934">
            <v>40.71</v>
          </cell>
          <cell r="G934">
            <v>9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D935"/>
          <cell r="E935">
            <v>40.71</v>
          </cell>
          <cell r="F935">
            <v>40.71</v>
          </cell>
          <cell r="G935">
            <v>9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D936"/>
          <cell r="E936">
            <v>18.71</v>
          </cell>
          <cell r="F936">
            <v>18.71</v>
          </cell>
          <cell r="G936">
            <v>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D937"/>
          <cell r="E937">
            <v>27.14</v>
          </cell>
          <cell r="F937">
            <v>27.14</v>
          </cell>
          <cell r="G937">
            <v>9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3.83</v>
          </cell>
          <cell r="E938">
            <v>14.96</v>
          </cell>
          <cell r="F938">
            <v>18.79</v>
          </cell>
          <cell r="G938">
            <v>9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11.49</v>
          </cell>
          <cell r="E939">
            <v>14.96</v>
          </cell>
          <cell r="F939">
            <v>26.45</v>
          </cell>
          <cell r="G939">
            <v>9</v>
          </cell>
        </row>
        <row r="940">
          <cell r="A940" t="str">
            <v>17</v>
          </cell>
          <cell r="B940" t="str">
            <v>REVESTIMENTO EM MASSA OU FUNDIDO NO LOCAL</v>
          </cell>
          <cell r="C940"/>
          <cell r="D940"/>
          <cell r="E940"/>
          <cell r="F940"/>
          <cell r="G940">
            <v>2</v>
          </cell>
        </row>
        <row r="941">
          <cell r="A941" t="str">
            <v>17.01</v>
          </cell>
          <cell r="B941" t="str">
            <v>Regularização de base</v>
          </cell>
          <cell r="C941"/>
          <cell r="D941"/>
          <cell r="E941"/>
          <cell r="F941"/>
          <cell r="G941">
            <v>5</v>
          </cell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942.45</v>
          </cell>
          <cell r="E942">
            <v>266.58</v>
          </cell>
          <cell r="F942">
            <v>1209.03</v>
          </cell>
          <cell r="G942">
            <v>9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468.34</v>
          </cell>
          <cell r="E943">
            <v>266.58</v>
          </cell>
          <cell r="F943">
            <v>734.92</v>
          </cell>
          <cell r="G943">
            <v>9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385.16</v>
          </cell>
          <cell r="E944">
            <v>266.58</v>
          </cell>
          <cell r="F944">
            <v>651.74</v>
          </cell>
          <cell r="G944">
            <v>9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3.8</v>
          </cell>
          <cell r="E945">
            <v>20.76</v>
          </cell>
          <cell r="F945">
            <v>24.56</v>
          </cell>
          <cell r="G945">
            <v>9</v>
          </cell>
        </row>
        <row r="946">
          <cell r="A946" t="str">
            <v>17.01.060</v>
          </cell>
          <cell r="B946" t="str">
            <v>Regularização de piso com nata de cimento e adesivo de alto desempenho</v>
          </cell>
          <cell r="C946" t="str">
            <v>M2</v>
          </cell>
          <cell r="D946">
            <v>8.43</v>
          </cell>
          <cell r="E946">
            <v>20.39</v>
          </cell>
          <cell r="F946">
            <v>28.82</v>
          </cell>
          <cell r="G946">
            <v>9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1071.98</v>
          </cell>
          <cell r="E947">
            <v>266.58</v>
          </cell>
          <cell r="F947">
            <v>1338.56</v>
          </cell>
          <cell r="G947">
            <v>9</v>
          </cell>
        </row>
        <row r="948">
          <cell r="A948" t="str">
            <v>17.02</v>
          </cell>
          <cell r="B948" t="str">
            <v>Revestimento em argamassa</v>
          </cell>
          <cell r="C948"/>
          <cell r="D948"/>
          <cell r="E948"/>
          <cell r="F948"/>
          <cell r="G948">
            <v>5</v>
          </cell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2.34</v>
          </cell>
          <cell r="E949">
            <v>3.95</v>
          </cell>
          <cell r="F949">
            <v>6.29</v>
          </cell>
          <cell r="G949">
            <v>9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1.45</v>
          </cell>
          <cell r="E950">
            <v>3.95</v>
          </cell>
          <cell r="F950">
            <v>5.4</v>
          </cell>
          <cell r="G950">
            <v>9</v>
          </cell>
        </row>
        <row r="951">
          <cell r="A951" t="str">
            <v>17.02.040</v>
          </cell>
          <cell r="B951" t="str">
            <v>Chapisco com adesivo de alto desempenho</v>
          </cell>
          <cell r="C951" t="str">
            <v>M2</v>
          </cell>
          <cell r="D951">
            <v>6.78</v>
          </cell>
          <cell r="E951">
            <v>3.95</v>
          </cell>
          <cell r="F951">
            <v>10.73</v>
          </cell>
          <cell r="G951">
            <v>9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2.38</v>
          </cell>
          <cell r="E952">
            <v>5.76</v>
          </cell>
          <cell r="F952">
            <v>8.14</v>
          </cell>
          <cell r="G952">
            <v>9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3.96</v>
          </cell>
          <cell r="E953">
            <v>6.12</v>
          </cell>
          <cell r="F953">
            <v>10.08</v>
          </cell>
          <cell r="G953">
            <v>9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9.0399999999999991</v>
          </cell>
          <cell r="E954">
            <v>10.86</v>
          </cell>
          <cell r="F954">
            <v>19.899999999999999</v>
          </cell>
          <cell r="G954">
            <v>9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9.0399999999999991</v>
          </cell>
          <cell r="E955">
            <v>14.96</v>
          </cell>
          <cell r="F955">
            <v>24</v>
          </cell>
          <cell r="G955">
            <v>9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36.979999999999997</v>
          </cell>
          <cell r="E956">
            <v>9.35</v>
          </cell>
          <cell r="F956">
            <v>46.33</v>
          </cell>
          <cell r="G956">
            <v>9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1.89</v>
          </cell>
          <cell r="E957">
            <v>9.35</v>
          </cell>
          <cell r="F957">
            <v>11.24</v>
          </cell>
          <cell r="G957">
            <v>9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9.6199999999999992</v>
          </cell>
          <cell r="E958">
            <v>24.31</v>
          </cell>
          <cell r="F958">
            <v>33.93</v>
          </cell>
          <cell r="G958">
            <v>9</v>
          </cell>
        </row>
        <row r="959">
          <cell r="A959" t="str">
            <v>17.03</v>
          </cell>
          <cell r="B959" t="str">
            <v>Revestimento em cimentado</v>
          </cell>
          <cell r="C959"/>
          <cell r="D959"/>
          <cell r="E959"/>
          <cell r="F959"/>
          <cell r="G959">
            <v>5</v>
          </cell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9.3699999999999992</v>
          </cell>
          <cell r="E960">
            <v>20.57</v>
          </cell>
          <cell r="F960">
            <v>29.94</v>
          </cell>
          <cell r="G960">
            <v>9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10.06</v>
          </cell>
          <cell r="E961">
            <v>24.31</v>
          </cell>
          <cell r="F961">
            <v>34.369999999999997</v>
          </cell>
          <cell r="G961">
            <v>9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29.52</v>
          </cell>
          <cell r="E962">
            <v>24.31</v>
          </cell>
          <cell r="F962">
            <v>53.83</v>
          </cell>
          <cell r="G962">
            <v>9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9.3699999999999992</v>
          </cell>
          <cell r="E963">
            <v>14.96</v>
          </cell>
          <cell r="F963">
            <v>24.33</v>
          </cell>
          <cell r="G963">
            <v>9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9.3699999999999992</v>
          </cell>
          <cell r="E964">
            <v>26.18</v>
          </cell>
          <cell r="F964">
            <v>35.549999999999997</v>
          </cell>
          <cell r="G964">
            <v>9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6.74</v>
          </cell>
          <cell r="E965">
            <v>42.35</v>
          </cell>
          <cell r="F965">
            <v>49.09</v>
          </cell>
          <cell r="G965">
            <v>9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1.57</v>
          </cell>
          <cell r="E966">
            <v>19.72</v>
          </cell>
          <cell r="F966">
            <v>21.29</v>
          </cell>
          <cell r="G966">
            <v>9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1.75</v>
          </cell>
          <cell r="E967">
            <v>19.72</v>
          </cell>
          <cell r="F967">
            <v>21.47</v>
          </cell>
          <cell r="G967">
            <v>9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1.99</v>
          </cell>
          <cell r="E968">
            <v>19.72</v>
          </cell>
          <cell r="F968">
            <v>21.71</v>
          </cell>
          <cell r="G968">
            <v>9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2.4500000000000002</v>
          </cell>
          <cell r="E969">
            <v>19.72</v>
          </cell>
          <cell r="F969">
            <v>22.17</v>
          </cell>
          <cell r="G969">
            <v>9</v>
          </cell>
        </row>
        <row r="970">
          <cell r="A970" t="str">
            <v>17.04</v>
          </cell>
          <cell r="B970" t="str">
            <v>Revestimento em gesso</v>
          </cell>
          <cell r="C970"/>
          <cell r="D970"/>
          <cell r="E970"/>
          <cell r="F970"/>
          <cell r="G970">
            <v>5</v>
          </cell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5.25</v>
          </cell>
          <cell r="E971">
            <v>12.43</v>
          </cell>
          <cell r="F971">
            <v>17.68</v>
          </cell>
          <cell r="G971">
            <v>9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7.35</v>
          </cell>
          <cell r="E972">
            <v>12.43</v>
          </cell>
          <cell r="F972">
            <v>19.78</v>
          </cell>
          <cell r="G972">
            <v>9</v>
          </cell>
        </row>
        <row r="973">
          <cell r="A973" t="str">
            <v>17.05</v>
          </cell>
          <cell r="B973" t="str">
            <v>Revestimento em concreto</v>
          </cell>
          <cell r="C973"/>
          <cell r="D973"/>
          <cell r="E973"/>
          <cell r="F973"/>
          <cell r="G973">
            <v>5</v>
          </cell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442.4</v>
          </cell>
          <cell r="E974">
            <v>358.97</v>
          </cell>
          <cell r="F974">
            <v>801.37</v>
          </cell>
          <cell r="G974">
            <v>9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500.22</v>
          </cell>
          <cell r="E975">
            <v>358.97</v>
          </cell>
          <cell r="F975">
            <v>859.19</v>
          </cell>
          <cell r="G975">
            <v>9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533.91999999999996</v>
          </cell>
          <cell r="E976">
            <v>358.97</v>
          </cell>
          <cell r="F976">
            <v>892.89</v>
          </cell>
          <cell r="G976">
            <v>9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29</v>
          </cell>
          <cell r="E977">
            <v>41.71</v>
          </cell>
          <cell r="F977">
            <v>70.709999999999994</v>
          </cell>
          <cell r="G977">
            <v>9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14.21</v>
          </cell>
          <cell r="E978">
            <v>56.78</v>
          </cell>
          <cell r="F978">
            <v>70.989999999999995</v>
          </cell>
          <cell r="G978">
            <v>9</v>
          </cell>
        </row>
        <row r="979">
          <cell r="A979" t="str">
            <v>17.10</v>
          </cell>
          <cell r="B979" t="str">
            <v>Revestimento em granilite fundido no local</v>
          </cell>
          <cell r="C979"/>
          <cell r="D979"/>
          <cell r="E979"/>
          <cell r="F979"/>
          <cell r="G979">
            <v>5</v>
          </cell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85.75</v>
          </cell>
          <cell r="E980">
            <v>6.75</v>
          </cell>
          <cell r="F980">
            <v>92.5</v>
          </cell>
          <cell r="G980">
            <v>9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44.95</v>
          </cell>
          <cell r="E981">
            <v>1.69</v>
          </cell>
          <cell r="F981">
            <v>46.64</v>
          </cell>
          <cell r="G981">
            <v>9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78.92</v>
          </cell>
          <cell r="E982">
            <v>2.02</v>
          </cell>
          <cell r="F982">
            <v>80.94</v>
          </cell>
          <cell r="G982">
            <v>9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42.24</v>
          </cell>
          <cell r="E983">
            <v>3.37</v>
          </cell>
          <cell r="F983">
            <v>45.61</v>
          </cell>
          <cell r="G983">
            <v>9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92.43</v>
          </cell>
          <cell r="E984">
            <v>0.4</v>
          </cell>
          <cell r="F984">
            <v>92.83</v>
          </cell>
          <cell r="G984">
            <v>9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196.06</v>
          </cell>
          <cell r="E985">
            <v>4.05</v>
          </cell>
          <cell r="F985">
            <v>200.11</v>
          </cell>
          <cell r="G985">
            <v>9</v>
          </cell>
        </row>
        <row r="986">
          <cell r="A986" t="str">
            <v>17.12</v>
          </cell>
          <cell r="B986" t="str">
            <v>Revestimento industrial fundido no local</v>
          </cell>
          <cell r="C986"/>
          <cell r="D986"/>
          <cell r="E986"/>
          <cell r="F986"/>
          <cell r="G986">
            <v>5</v>
          </cell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84.96</v>
          </cell>
          <cell r="E987">
            <v>6.75</v>
          </cell>
          <cell r="F987">
            <v>91.71</v>
          </cell>
          <cell r="G987">
            <v>9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39.049999999999997</v>
          </cell>
          <cell r="E988">
            <v>1.69</v>
          </cell>
          <cell r="F988">
            <v>40.74</v>
          </cell>
          <cell r="G988">
            <v>9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71.040000000000006</v>
          </cell>
          <cell r="E989">
            <v>2.02</v>
          </cell>
          <cell r="F989">
            <v>73.06</v>
          </cell>
          <cell r="G989">
            <v>9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81.99</v>
          </cell>
          <cell r="E990">
            <v>2.02</v>
          </cell>
          <cell r="F990">
            <v>84.01</v>
          </cell>
          <cell r="G990">
            <v>9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41.54</v>
          </cell>
          <cell r="E991">
            <v>3.37</v>
          </cell>
          <cell r="F991">
            <v>44.91</v>
          </cell>
          <cell r="G991">
            <v>9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79.099999999999994</v>
          </cell>
          <cell r="E992"/>
          <cell r="F992">
            <v>79.099999999999994</v>
          </cell>
          <cell r="G992">
            <v>9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146.47999999999999</v>
          </cell>
          <cell r="E993"/>
          <cell r="F993">
            <v>146.47999999999999</v>
          </cell>
          <cell r="G993">
            <v>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2586.4899999999998</v>
          </cell>
          <cell r="E994"/>
          <cell r="F994">
            <v>2586.4899999999998</v>
          </cell>
          <cell r="G994">
            <v>9</v>
          </cell>
        </row>
        <row r="995">
          <cell r="A995" t="str">
            <v>17.20</v>
          </cell>
          <cell r="B995" t="str">
            <v>Revestimento especial fundido no local</v>
          </cell>
          <cell r="C995"/>
          <cell r="D995"/>
          <cell r="E995"/>
          <cell r="F995"/>
          <cell r="G995">
            <v>5</v>
          </cell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29.82</v>
          </cell>
          <cell r="E996">
            <v>47.41</v>
          </cell>
          <cell r="F996">
            <v>77.23</v>
          </cell>
          <cell r="G996">
            <v>9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75.7</v>
          </cell>
          <cell r="E997">
            <v>16.87</v>
          </cell>
          <cell r="F997">
            <v>92.57</v>
          </cell>
          <cell r="G997">
            <v>9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10.47</v>
          </cell>
          <cell r="E998"/>
          <cell r="F998">
            <v>10.47</v>
          </cell>
          <cell r="G998">
            <v>9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144.07</v>
          </cell>
          <cell r="E999">
            <v>16.87</v>
          </cell>
          <cell r="F999">
            <v>160.94</v>
          </cell>
          <cell r="G999">
            <v>9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10.98</v>
          </cell>
          <cell r="E1000">
            <v>18.59</v>
          </cell>
          <cell r="F1000">
            <v>29.57</v>
          </cell>
          <cell r="G1000">
            <v>9</v>
          </cell>
        </row>
        <row r="1001">
          <cell r="A1001" t="str">
            <v>17.40</v>
          </cell>
          <cell r="B1001" t="str">
            <v>Reparos e conservações em massa e concreto - GRUPO 17</v>
          </cell>
          <cell r="C1001"/>
          <cell r="D1001"/>
          <cell r="E1001"/>
          <cell r="F1001"/>
          <cell r="G1001">
            <v>5</v>
          </cell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44.01</v>
          </cell>
          <cell r="E1002"/>
          <cell r="F1002">
            <v>44.01</v>
          </cell>
          <cell r="G1002">
            <v>9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38.94</v>
          </cell>
          <cell r="E1003"/>
          <cell r="F1003">
            <v>38.94</v>
          </cell>
          <cell r="G1003">
            <v>9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40.700000000000003</v>
          </cell>
          <cell r="E1004"/>
          <cell r="F1004">
            <v>40.700000000000003</v>
          </cell>
          <cell r="G1004">
            <v>9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33.24</v>
          </cell>
          <cell r="E1005"/>
          <cell r="F1005">
            <v>33.24</v>
          </cell>
          <cell r="G1005">
            <v>9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D1006"/>
          <cell r="E1006">
            <v>37.4</v>
          </cell>
          <cell r="F1006">
            <v>37.4</v>
          </cell>
          <cell r="G1006">
            <v>9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9.4</v>
          </cell>
          <cell r="E1007">
            <v>19.05</v>
          </cell>
          <cell r="F1007">
            <v>28.45</v>
          </cell>
          <cell r="G1007">
            <v>9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21.77</v>
          </cell>
          <cell r="E1008">
            <v>19.05</v>
          </cell>
          <cell r="F1008">
            <v>40.82</v>
          </cell>
          <cell r="G1008">
            <v>9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5.01</v>
          </cell>
          <cell r="E1009">
            <v>9.94</v>
          </cell>
          <cell r="F1009">
            <v>14.95</v>
          </cell>
          <cell r="G1009">
            <v>9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11.61</v>
          </cell>
          <cell r="E1010">
            <v>9.94</v>
          </cell>
          <cell r="F1010">
            <v>21.55</v>
          </cell>
          <cell r="G1010">
            <v>9</v>
          </cell>
        </row>
        <row r="1011">
          <cell r="A1011" t="str">
            <v>18</v>
          </cell>
          <cell r="B1011" t="str">
            <v>REVESTIMENTO CERAMICO</v>
          </cell>
          <cell r="C1011"/>
          <cell r="D1011"/>
          <cell r="E1011"/>
          <cell r="F1011"/>
          <cell r="G1011">
            <v>2</v>
          </cell>
        </row>
        <row r="1012">
          <cell r="A1012" t="str">
            <v>18.05</v>
          </cell>
          <cell r="B1012" t="str">
            <v>Plaqueta laminada para revestimento</v>
          </cell>
          <cell r="C1012"/>
          <cell r="D1012"/>
          <cell r="E1012"/>
          <cell r="F1012"/>
          <cell r="G1012">
            <v>5</v>
          </cell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46.55</v>
          </cell>
          <cell r="E1013">
            <v>10.76</v>
          </cell>
          <cell r="F1013">
            <v>57.31</v>
          </cell>
          <cell r="G1013">
            <v>9</v>
          </cell>
        </row>
        <row r="1014">
          <cell r="A1014" t="str">
            <v>18.06</v>
          </cell>
          <cell r="B1014" t="str">
            <v>Placa cerâmica esmaltada prensada</v>
          </cell>
          <cell r="C1014"/>
          <cell r="D1014"/>
          <cell r="E1014"/>
          <cell r="F1014"/>
          <cell r="G1014">
            <v>5</v>
          </cell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29.47</v>
          </cell>
          <cell r="E1015">
            <v>12.74</v>
          </cell>
          <cell r="F1015">
            <v>42.21</v>
          </cell>
          <cell r="G1015">
            <v>9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4.8499999999999996</v>
          </cell>
          <cell r="E1016">
            <v>1.02</v>
          </cell>
          <cell r="F1016">
            <v>5.87</v>
          </cell>
          <cell r="G1016">
            <v>9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138.25</v>
          </cell>
          <cell r="E1017">
            <v>12.74</v>
          </cell>
          <cell r="F1017">
            <v>150.99</v>
          </cell>
          <cell r="G1017">
            <v>9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23.24</v>
          </cell>
          <cell r="E1018">
            <v>1.02</v>
          </cell>
          <cell r="F1018">
            <v>24.26</v>
          </cell>
          <cell r="G1018">
            <v>9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45.7</v>
          </cell>
          <cell r="E1019">
            <v>12.74</v>
          </cell>
          <cell r="F1019">
            <v>58.44</v>
          </cell>
          <cell r="G1019">
            <v>9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7.42</v>
          </cell>
          <cell r="E1020">
            <v>1.02</v>
          </cell>
          <cell r="F1020">
            <v>8.44</v>
          </cell>
          <cell r="G1020">
            <v>9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31.09</v>
          </cell>
          <cell r="E1021">
            <v>12.74</v>
          </cell>
          <cell r="F1021">
            <v>43.83</v>
          </cell>
          <cell r="G1021">
            <v>9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4.92</v>
          </cell>
          <cell r="E1022">
            <v>1.02</v>
          </cell>
          <cell r="F1022">
            <v>5.94</v>
          </cell>
          <cell r="G1022">
            <v>9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11.63</v>
          </cell>
          <cell r="E1023">
            <v>53.57</v>
          </cell>
          <cell r="F1023">
            <v>65.2</v>
          </cell>
          <cell r="G1023">
            <v>9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1.27</v>
          </cell>
          <cell r="E1024">
            <v>8.5</v>
          </cell>
          <cell r="F1024">
            <v>9.77</v>
          </cell>
          <cell r="G1024">
            <v>9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2.48</v>
          </cell>
          <cell r="E1025">
            <v>8.5</v>
          </cell>
          <cell r="F1025">
            <v>10.98</v>
          </cell>
          <cell r="G1025">
            <v>9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2.54</v>
          </cell>
          <cell r="E1026">
            <v>8.5</v>
          </cell>
          <cell r="F1026">
            <v>11.04</v>
          </cell>
          <cell r="G1026">
            <v>9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6.2</v>
          </cell>
          <cell r="E1027">
            <v>8.5</v>
          </cell>
          <cell r="F1027">
            <v>14.7</v>
          </cell>
          <cell r="G1027">
            <v>9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0.13</v>
          </cell>
          <cell r="E1028">
            <v>0.96</v>
          </cell>
          <cell r="F1028">
            <v>1.0900000000000001</v>
          </cell>
          <cell r="G1028">
            <v>9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0.25</v>
          </cell>
          <cell r="E1029">
            <v>0.96</v>
          </cell>
          <cell r="F1029">
            <v>1.21</v>
          </cell>
          <cell r="G1029">
            <v>9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0.25</v>
          </cell>
          <cell r="E1030">
            <v>0.96</v>
          </cell>
          <cell r="F1030">
            <v>1.21</v>
          </cell>
          <cell r="G1030">
            <v>9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0.62</v>
          </cell>
          <cell r="E1031">
            <v>0.96</v>
          </cell>
          <cell r="F1031">
            <v>1.58</v>
          </cell>
          <cell r="G1031">
            <v>9</v>
          </cell>
        </row>
        <row r="1032">
          <cell r="A1032" t="str">
            <v>18.07</v>
          </cell>
          <cell r="B1032" t="str">
            <v>Placa ceramica nao esmaltada extrudada</v>
          </cell>
          <cell r="C1032"/>
          <cell r="D1032"/>
          <cell r="E1032"/>
          <cell r="F1032"/>
          <cell r="G1032">
            <v>5</v>
          </cell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124.68</v>
          </cell>
          <cell r="E1033">
            <v>12.74</v>
          </cell>
          <cell r="F1033">
            <v>137.41999999999999</v>
          </cell>
          <cell r="G1033">
            <v>9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171</v>
          </cell>
          <cell r="E1034">
            <v>12.74</v>
          </cell>
          <cell r="F1034">
            <v>183.74</v>
          </cell>
          <cell r="G1034">
            <v>9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137.9</v>
          </cell>
          <cell r="E1035">
            <v>12.74</v>
          </cell>
          <cell r="F1035">
            <v>150.63999999999999</v>
          </cell>
          <cell r="G1035">
            <v>9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40.64</v>
          </cell>
          <cell r="E1036">
            <v>1.27</v>
          </cell>
          <cell r="F1036">
            <v>41.91</v>
          </cell>
          <cell r="G1036">
            <v>9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211.39</v>
          </cell>
          <cell r="E1037">
            <v>12.74</v>
          </cell>
          <cell r="F1037">
            <v>224.13</v>
          </cell>
          <cell r="G1037">
            <v>9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50.21</v>
          </cell>
          <cell r="E1038">
            <v>1.27</v>
          </cell>
          <cell r="F1038">
            <v>51.48</v>
          </cell>
          <cell r="G1038">
            <v>9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35.81</v>
          </cell>
          <cell r="E1039">
            <v>8.5</v>
          </cell>
          <cell r="F1039">
            <v>44.31</v>
          </cell>
          <cell r="G1039">
            <v>9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29.36</v>
          </cell>
          <cell r="E1040">
            <v>8.5</v>
          </cell>
          <cell r="F1040">
            <v>37.86</v>
          </cell>
          <cell r="G1040">
            <v>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59.68</v>
          </cell>
          <cell r="E1041">
            <v>8.5</v>
          </cell>
          <cell r="F1041">
            <v>68.180000000000007</v>
          </cell>
          <cell r="G1041">
            <v>9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48.94</v>
          </cell>
          <cell r="E1042">
            <v>8.5</v>
          </cell>
          <cell r="F1042">
            <v>57.44</v>
          </cell>
          <cell r="G1042">
            <v>9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49.68</v>
          </cell>
          <cell r="E1043">
            <v>8.5</v>
          </cell>
          <cell r="F1043">
            <v>58.18</v>
          </cell>
          <cell r="G1043">
            <v>9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3.58</v>
          </cell>
          <cell r="E1044">
            <v>0.85</v>
          </cell>
          <cell r="F1044">
            <v>4.43</v>
          </cell>
          <cell r="G1044">
            <v>9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2.94</v>
          </cell>
          <cell r="E1045">
            <v>0.85</v>
          </cell>
          <cell r="F1045">
            <v>3.79</v>
          </cell>
          <cell r="G1045">
            <v>9</v>
          </cell>
        </row>
        <row r="1046">
          <cell r="A1046" t="str">
            <v>18.08</v>
          </cell>
          <cell r="B1046" t="str">
            <v>Revestimento em porcelanato</v>
          </cell>
          <cell r="C1046"/>
          <cell r="D1046"/>
          <cell r="E1046"/>
          <cell r="F1046"/>
          <cell r="G1046">
            <v>5</v>
          </cell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102.82</v>
          </cell>
          <cell r="E1047">
            <v>33.659999999999997</v>
          </cell>
          <cell r="F1047">
            <v>136.47999999999999</v>
          </cell>
          <cell r="G1047">
            <v>9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18.309999999999999</v>
          </cell>
          <cell r="E1048">
            <v>9.35</v>
          </cell>
          <cell r="F1048">
            <v>27.66</v>
          </cell>
          <cell r="G1048">
            <v>9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195.5</v>
          </cell>
          <cell r="E1049">
            <v>33.659999999999997</v>
          </cell>
          <cell r="F1049">
            <v>229.16</v>
          </cell>
          <cell r="G1049">
            <v>9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34.44</v>
          </cell>
          <cell r="E1050">
            <v>9.35</v>
          </cell>
          <cell r="F1050">
            <v>43.79</v>
          </cell>
          <cell r="G1050">
            <v>9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89.91</v>
          </cell>
          <cell r="E1051">
            <v>33.659999999999997</v>
          </cell>
          <cell r="F1051">
            <v>123.57</v>
          </cell>
          <cell r="G1051">
            <v>9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16.059999999999999</v>
          </cell>
          <cell r="E1052">
            <v>9.35</v>
          </cell>
          <cell r="F1052">
            <v>25.41</v>
          </cell>
          <cell r="G1052">
            <v>9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177.27</v>
          </cell>
          <cell r="E1053">
            <v>33.659999999999997</v>
          </cell>
          <cell r="F1053">
            <v>210.93</v>
          </cell>
          <cell r="G1053">
            <v>9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31.48</v>
          </cell>
          <cell r="E1054">
            <v>9.35</v>
          </cell>
          <cell r="F1054">
            <v>40.83</v>
          </cell>
          <cell r="G1054">
            <v>9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146.30000000000001</v>
          </cell>
          <cell r="E1055">
            <v>33.659999999999997</v>
          </cell>
          <cell r="F1055">
            <v>179.96</v>
          </cell>
          <cell r="G1055">
            <v>9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26.08</v>
          </cell>
          <cell r="E1056">
            <v>9.35</v>
          </cell>
          <cell r="F1056">
            <v>35.43</v>
          </cell>
          <cell r="G1056">
            <v>9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176.59</v>
          </cell>
          <cell r="E1057">
            <v>33.659999999999997</v>
          </cell>
          <cell r="F1057">
            <v>210.25</v>
          </cell>
          <cell r="G1057">
            <v>9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31.36</v>
          </cell>
          <cell r="E1058">
            <v>9.35</v>
          </cell>
          <cell r="F1058">
            <v>40.71</v>
          </cell>
          <cell r="G1058">
            <v>9</v>
          </cell>
        </row>
        <row r="1059">
          <cell r="A1059" t="str">
            <v>18.11</v>
          </cell>
          <cell r="B1059" t="str">
            <v>Revestimento em placa ceramica esmaltada</v>
          </cell>
          <cell r="C1059"/>
          <cell r="D1059"/>
          <cell r="E1059"/>
          <cell r="F1059"/>
          <cell r="G1059">
            <v>5</v>
          </cell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120.02</v>
          </cell>
          <cell r="E1060">
            <v>19.07</v>
          </cell>
          <cell r="F1060">
            <v>139.09</v>
          </cell>
          <cell r="G1060">
            <v>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66.94</v>
          </cell>
          <cell r="E1061">
            <v>19.07</v>
          </cell>
          <cell r="F1061">
            <v>86.01</v>
          </cell>
          <cell r="G1061">
            <v>9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66.92</v>
          </cell>
          <cell r="E1062">
            <v>19.07</v>
          </cell>
          <cell r="F1062">
            <v>85.99</v>
          </cell>
          <cell r="G1062">
            <v>9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51.53</v>
          </cell>
          <cell r="E1063">
            <v>19.07</v>
          </cell>
          <cell r="F1063">
            <v>70.599999999999994</v>
          </cell>
          <cell r="G1063">
            <v>9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54.89</v>
          </cell>
          <cell r="E1064">
            <v>19.07</v>
          </cell>
          <cell r="F1064">
            <v>73.959999999999994</v>
          </cell>
          <cell r="G1064">
            <v>9</v>
          </cell>
        </row>
        <row r="1065">
          <cell r="A1065" t="str">
            <v>18.12</v>
          </cell>
          <cell r="B1065" t="str">
            <v>Revestimento em pastilha e mosaico</v>
          </cell>
          <cell r="C1065"/>
          <cell r="D1065"/>
          <cell r="E1065"/>
          <cell r="F1065"/>
          <cell r="G1065">
            <v>5</v>
          </cell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165.11</v>
          </cell>
          <cell r="E1066">
            <v>24.13</v>
          </cell>
          <cell r="F1066">
            <v>189.24</v>
          </cell>
          <cell r="G1066">
            <v>9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334.73</v>
          </cell>
          <cell r="E1067">
            <v>24.13</v>
          </cell>
          <cell r="F1067">
            <v>358.86</v>
          </cell>
          <cell r="G1067">
            <v>9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354.34</v>
          </cell>
          <cell r="E1068">
            <v>24.13</v>
          </cell>
          <cell r="F1068">
            <v>378.47</v>
          </cell>
          <cell r="G1068">
            <v>9</v>
          </cell>
        </row>
        <row r="1069">
          <cell r="A1069" t="str">
            <v>18.13</v>
          </cell>
          <cell r="B1069" t="str">
            <v>Revestimento ceramico nao esmaltado extrudado</v>
          </cell>
          <cell r="C1069"/>
          <cell r="D1069"/>
          <cell r="E1069"/>
          <cell r="F1069"/>
          <cell r="G1069">
            <v>5</v>
          </cell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114.9</v>
          </cell>
          <cell r="E1070">
            <v>15.43</v>
          </cell>
          <cell r="F1070">
            <v>130.33000000000001</v>
          </cell>
          <cell r="G1070">
            <v>9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118.57</v>
          </cell>
          <cell r="E1071">
            <v>15.43</v>
          </cell>
          <cell r="F1071">
            <v>134</v>
          </cell>
          <cell r="G1071">
            <v>9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42.82</v>
          </cell>
          <cell r="E1072">
            <v>8.5</v>
          </cell>
          <cell r="F1072">
            <v>51.32</v>
          </cell>
          <cell r="G1072">
            <v>9</v>
          </cell>
        </row>
        <row r="1073">
          <cell r="A1073" t="str">
            <v>19</v>
          </cell>
          <cell r="B1073" t="str">
            <v>REVESTIMENTO EM PEDRA</v>
          </cell>
          <cell r="C1073"/>
          <cell r="D1073"/>
          <cell r="E1073"/>
          <cell r="F1073"/>
          <cell r="G1073">
            <v>2</v>
          </cell>
        </row>
        <row r="1074">
          <cell r="A1074" t="str">
            <v>19.01</v>
          </cell>
          <cell r="B1074" t="str">
            <v>Granito</v>
          </cell>
          <cell r="C1074"/>
          <cell r="D1074"/>
          <cell r="E1074"/>
          <cell r="F1074"/>
          <cell r="G1074">
            <v>5</v>
          </cell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396.94</v>
          </cell>
          <cell r="E1075">
            <v>39.24</v>
          </cell>
          <cell r="F1075">
            <v>436.18</v>
          </cell>
          <cell r="G1075">
            <v>9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133.37</v>
          </cell>
          <cell r="E1076">
            <v>18.07</v>
          </cell>
          <cell r="F1076">
            <v>151.44</v>
          </cell>
          <cell r="G1076">
            <v>9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158.84</v>
          </cell>
          <cell r="E1077">
            <v>22.58</v>
          </cell>
          <cell r="F1077">
            <v>181.42</v>
          </cell>
          <cell r="G1077">
            <v>9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342.22</v>
          </cell>
          <cell r="E1078">
            <v>45.15</v>
          </cell>
          <cell r="F1078">
            <v>387.37</v>
          </cell>
          <cell r="G1078">
            <v>9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79.39</v>
          </cell>
          <cell r="E1079">
            <v>9.89</v>
          </cell>
          <cell r="F1079">
            <v>89.28</v>
          </cell>
          <cell r="G1079">
            <v>9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86.54</v>
          </cell>
          <cell r="E1080">
            <v>9.89</v>
          </cell>
          <cell r="F1080">
            <v>96.43</v>
          </cell>
          <cell r="G1080">
            <v>9</v>
          </cell>
        </row>
        <row r="1081">
          <cell r="A1081" t="str">
            <v>19.02</v>
          </cell>
          <cell r="B1081" t="str">
            <v>Marmore</v>
          </cell>
          <cell r="C1081"/>
          <cell r="D1081"/>
          <cell r="E1081"/>
          <cell r="F1081"/>
          <cell r="G1081">
            <v>5</v>
          </cell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585.32000000000005</v>
          </cell>
          <cell r="E1082">
            <v>10.119999999999999</v>
          </cell>
          <cell r="F1082">
            <v>595.44000000000005</v>
          </cell>
          <cell r="G1082">
            <v>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662.53</v>
          </cell>
          <cell r="E1083">
            <v>10.119999999999999</v>
          </cell>
          <cell r="F1083">
            <v>672.65</v>
          </cell>
          <cell r="G1083">
            <v>9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777.43</v>
          </cell>
          <cell r="E1084">
            <v>11.81</v>
          </cell>
          <cell r="F1084">
            <v>789.24</v>
          </cell>
          <cell r="G1084">
            <v>9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837.44</v>
          </cell>
          <cell r="E1085">
            <v>11.81</v>
          </cell>
          <cell r="F1085">
            <v>849.25</v>
          </cell>
          <cell r="G1085">
            <v>9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331.55</v>
          </cell>
          <cell r="E1086">
            <v>5.9</v>
          </cell>
          <cell r="F1086">
            <v>337.45</v>
          </cell>
          <cell r="G1086">
            <v>9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327.85</v>
          </cell>
          <cell r="E1087">
            <v>5.9</v>
          </cell>
          <cell r="F1087">
            <v>333.75</v>
          </cell>
          <cell r="G1087">
            <v>9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47.87</v>
          </cell>
          <cell r="E1088">
            <v>1.69</v>
          </cell>
          <cell r="F1088">
            <v>49.56</v>
          </cell>
          <cell r="G1088">
            <v>9</v>
          </cell>
        </row>
        <row r="1089">
          <cell r="A1089" t="str">
            <v>19.03</v>
          </cell>
          <cell r="B1089" t="str">
            <v>Pedra</v>
          </cell>
          <cell r="C1089"/>
          <cell r="D1089"/>
          <cell r="E1089"/>
          <cell r="F1089"/>
          <cell r="G1089">
            <v>5</v>
          </cell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252.4</v>
          </cell>
          <cell r="E1090">
            <v>26.99</v>
          </cell>
          <cell r="F1090">
            <v>279.39</v>
          </cell>
          <cell r="G1090">
            <v>9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345.79</v>
          </cell>
          <cell r="E1091">
            <v>26.99</v>
          </cell>
          <cell r="F1091">
            <v>372.78</v>
          </cell>
          <cell r="G1091">
            <v>9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94.6</v>
          </cell>
          <cell r="E1092">
            <v>21.18</v>
          </cell>
          <cell r="F1092">
            <v>115.78</v>
          </cell>
          <cell r="G1092">
            <v>9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2.98</v>
          </cell>
          <cell r="E1093">
            <v>22.81</v>
          </cell>
          <cell r="F1093">
            <v>25.79</v>
          </cell>
          <cell r="G1093">
            <v>9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6.05</v>
          </cell>
          <cell r="E1094">
            <v>34.03</v>
          </cell>
          <cell r="F1094">
            <v>40.08</v>
          </cell>
          <cell r="G1094">
            <v>9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81.87</v>
          </cell>
          <cell r="E1095">
            <v>1.69</v>
          </cell>
          <cell r="F1095">
            <v>83.56</v>
          </cell>
          <cell r="G1095">
            <v>9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130.69</v>
          </cell>
          <cell r="E1096">
            <v>21.71</v>
          </cell>
          <cell r="F1096">
            <v>152.4</v>
          </cell>
          <cell r="G1096">
            <v>9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27.72</v>
          </cell>
          <cell r="E1097">
            <v>5.8</v>
          </cell>
          <cell r="F1097">
            <v>33.520000000000003</v>
          </cell>
          <cell r="G1097">
            <v>9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125.71</v>
          </cell>
          <cell r="E1098">
            <v>3.37</v>
          </cell>
          <cell r="F1098">
            <v>129.08000000000001</v>
          </cell>
          <cell r="G1098">
            <v>9</v>
          </cell>
        </row>
        <row r="1099">
          <cell r="A1099" t="str">
            <v>19.20</v>
          </cell>
          <cell r="B1099" t="str">
            <v>Reparos, conservacoes e complementos - GRUPO 19</v>
          </cell>
          <cell r="C1099"/>
          <cell r="D1099"/>
          <cell r="E1099"/>
          <cell r="F1099"/>
          <cell r="G1099">
            <v>5</v>
          </cell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11.51</v>
          </cell>
          <cell r="E1100">
            <v>43.41</v>
          </cell>
          <cell r="F1100">
            <v>54.92</v>
          </cell>
          <cell r="G1100">
            <v>9</v>
          </cell>
        </row>
        <row r="1101">
          <cell r="A1101" t="str">
            <v>20</v>
          </cell>
          <cell r="B1101" t="str">
            <v>REVESTIMENTO EM MADEIRA</v>
          </cell>
          <cell r="C1101"/>
          <cell r="D1101"/>
          <cell r="E1101"/>
          <cell r="F1101"/>
          <cell r="G1101">
            <v>2</v>
          </cell>
        </row>
        <row r="1102">
          <cell r="A1102" t="str">
            <v>20.01</v>
          </cell>
          <cell r="B1102" t="str">
            <v>Lambris de madeira</v>
          </cell>
          <cell r="C1102"/>
          <cell r="D1102"/>
          <cell r="E1102"/>
          <cell r="F1102"/>
          <cell r="G1102">
            <v>5</v>
          </cell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107.36</v>
          </cell>
          <cell r="E1103">
            <v>57.79</v>
          </cell>
          <cell r="F1103">
            <v>165.15</v>
          </cell>
          <cell r="G1103">
            <v>9</v>
          </cell>
        </row>
        <row r="1104">
          <cell r="A1104" t="str">
            <v>20.03</v>
          </cell>
          <cell r="B1104" t="str">
            <v>Soalho de madeira</v>
          </cell>
          <cell r="C1104"/>
          <cell r="D1104"/>
          <cell r="E1104"/>
          <cell r="F1104"/>
          <cell r="G1104">
            <v>5</v>
          </cell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612.30999999999995</v>
          </cell>
          <cell r="E1105"/>
          <cell r="F1105">
            <v>612.30999999999995</v>
          </cell>
          <cell r="G1105">
            <v>9</v>
          </cell>
        </row>
        <row r="1106">
          <cell r="A1106" t="str">
            <v>20.04</v>
          </cell>
          <cell r="B1106" t="str">
            <v>Tacos</v>
          </cell>
          <cell r="C1106"/>
          <cell r="D1106"/>
          <cell r="E1106"/>
          <cell r="F1106"/>
          <cell r="G1106">
            <v>5</v>
          </cell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275.32</v>
          </cell>
          <cell r="E1107">
            <v>19</v>
          </cell>
          <cell r="F1107">
            <v>294.32</v>
          </cell>
          <cell r="G1107">
            <v>9</v>
          </cell>
        </row>
        <row r="1108">
          <cell r="A1108" t="str">
            <v>20.10</v>
          </cell>
          <cell r="B1108" t="str">
            <v>Rodape de madeira</v>
          </cell>
          <cell r="C1108"/>
          <cell r="D1108"/>
          <cell r="E1108"/>
          <cell r="F1108"/>
          <cell r="G1108">
            <v>5</v>
          </cell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21.79</v>
          </cell>
          <cell r="E1109">
            <v>12.61</v>
          </cell>
          <cell r="F1109">
            <v>34.4</v>
          </cell>
          <cell r="G1109">
            <v>9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5.93</v>
          </cell>
          <cell r="E1110">
            <v>3.08</v>
          </cell>
          <cell r="F1110">
            <v>9.01</v>
          </cell>
          <cell r="G1110">
            <v>9</v>
          </cell>
        </row>
        <row r="1111">
          <cell r="A1111" t="str">
            <v>20.20</v>
          </cell>
          <cell r="B1111" t="str">
            <v>Reparos, conservacoes e complementos - GRUPO 20</v>
          </cell>
          <cell r="C1111"/>
          <cell r="D1111"/>
          <cell r="E1111"/>
          <cell r="F1111"/>
          <cell r="G1111">
            <v>5</v>
          </cell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0.72</v>
          </cell>
          <cell r="E1112">
            <v>7.48</v>
          </cell>
          <cell r="F1112">
            <v>8.1999999999999993</v>
          </cell>
          <cell r="G1112">
            <v>9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23.94</v>
          </cell>
          <cell r="E1113">
            <v>19</v>
          </cell>
          <cell r="F1113">
            <v>42.94</v>
          </cell>
          <cell r="G1113">
            <v>9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0.72</v>
          </cell>
          <cell r="E1114">
            <v>9.5299999999999994</v>
          </cell>
          <cell r="F1114">
            <v>10.25</v>
          </cell>
          <cell r="G1114">
            <v>9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110.83</v>
          </cell>
          <cell r="E1115"/>
          <cell r="F1115">
            <v>110.83</v>
          </cell>
          <cell r="G1115">
            <v>9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52.34</v>
          </cell>
          <cell r="E1116"/>
          <cell r="F1116">
            <v>52.34</v>
          </cell>
          <cell r="G1116">
            <v>9</v>
          </cell>
        </row>
        <row r="1117">
          <cell r="A1117" t="str">
            <v>21</v>
          </cell>
          <cell r="B1117" t="str">
            <v>REVESTIMENTO SINTETICO E METALICO</v>
          </cell>
          <cell r="C1117"/>
          <cell r="D1117"/>
          <cell r="E1117"/>
          <cell r="F1117"/>
          <cell r="G1117">
            <v>2</v>
          </cell>
        </row>
        <row r="1118">
          <cell r="A1118" t="str">
            <v>21.01</v>
          </cell>
          <cell r="B1118" t="str">
            <v>Revestimento em borracha</v>
          </cell>
          <cell r="C1118"/>
          <cell r="D1118"/>
          <cell r="E1118"/>
          <cell r="F1118"/>
          <cell r="G1118">
            <v>5</v>
          </cell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85.73</v>
          </cell>
          <cell r="E1119">
            <v>8.6</v>
          </cell>
          <cell r="F1119">
            <v>94.33</v>
          </cell>
          <cell r="G1119">
            <v>9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65.36</v>
          </cell>
          <cell r="E1120"/>
          <cell r="F1120">
            <v>65.36</v>
          </cell>
          <cell r="G1120">
            <v>9</v>
          </cell>
        </row>
        <row r="1121">
          <cell r="A1121" t="str">
            <v>21.02</v>
          </cell>
          <cell r="B1121" t="str">
            <v>Revestimento vinilico</v>
          </cell>
          <cell r="C1121"/>
          <cell r="D1121"/>
          <cell r="E1121"/>
          <cell r="F1121"/>
          <cell r="G1121">
            <v>5</v>
          </cell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135.66999999999999</v>
          </cell>
          <cell r="E1122">
            <v>19.09</v>
          </cell>
          <cell r="F1122">
            <v>154.76</v>
          </cell>
          <cell r="G1122">
            <v>9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209.91</v>
          </cell>
          <cell r="E1123">
            <v>19.09</v>
          </cell>
          <cell r="F1123">
            <v>229</v>
          </cell>
          <cell r="G1123">
            <v>9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244.77</v>
          </cell>
          <cell r="E1124"/>
          <cell r="F1124">
            <v>244.77</v>
          </cell>
          <cell r="G1124">
            <v>9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192.71</v>
          </cell>
          <cell r="E1125">
            <v>19.09</v>
          </cell>
          <cell r="F1125">
            <v>211.8</v>
          </cell>
          <cell r="G1125">
            <v>9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370.34</v>
          </cell>
          <cell r="E1126">
            <v>19.09</v>
          </cell>
          <cell r="F1126">
            <v>389.43</v>
          </cell>
          <cell r="G1126">
            <v>9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231.93</v>
          </cell>
          <cell r="E1127">
            <v>19.09</v>
          </cell>
          <cell r="F1127">
            <v>251.02</v>
          </cell>
          <cell r="G1127">
            <v>9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568.75</v>
          </cell>
          <cell r="E1128">
            <v>19.09</v>
          </cell>
          <cell r="F1128">
            <v>587.84</v>
          </cell>
          <cell r="G1128">
            <v>9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430.34</v>
          </cell>
          <cell r="E1129">
            <v>19.09</v>
          </cell>
          <cell r="F1129">
            <v>449.43</v>
          </cell>
          <cell r="G1129">
            <v>9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347.96</v>
          </cell>
          <cell r="E1130">
            <v>38.770000000000003</v>
          </cell>
          <cell r="F1130">
            <v>386.73</v>
          </cell>
          <cell r="G1130">
            <v>9</v>
          </cell>
        </row>
        <row r="1131">
          <cell r="A1131" t="str">
            <v>21.03</v>
          </cell>
          <cell r="B1131" t="str">
            <v>Revestimento metalico</v>
          </cell>
          <cell r="C1131"/>
          <cell r="D1131"/>
          <cell r="E1131"/>
          <cell r="F1131"/>
          <cell r="G1131">
            <v>5</v>
          </cell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1248.33</v>
          </cell>
          <cell r="E1132"/>
          <cell r="F1132">
            <v>1248.33</v>
          </cell>
          <cell r="G1132">
            <v>9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301.95999999999998</v>
          </cell>
          <cell r="E1133"/>
          <cell r="F1133">
            <v>301.95999999999998</v>
          </cell>
          <cell r="G1133">
            <v>9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E1134"/>
          <cell r="F1134">
            <v>730.72</v>
          </cell>
          <cell r="G1134">
            <v>9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458.98</v>
          </cell>
          <cell r="E1135"/>
          <cell r="F1135">
            <v>458.98</v>
          </cell>
          <cell r="G1135">
            <v>9</v>
          </cell>
        </row>
        <row r="1136">
          <cell r="A1136" t="str">
            <v>21.04</v>
          </cell>
          <cell r="B1136" t="str">
            <v>Forracao e carpete</v>
          </cell>
          <cell r="C1136"/>
          <cell r="D1136"/>
          <cell r="E1136"/>
          <cell r="F1136"/>
          <cell r="G1136">
            <v>5</v>
          </cell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135.72999999999999</v>
          </cell>
          <cell r="E1137"/>
          <cell r="F1137">
            <v>135.72999999999999</v>
          </cell>
          <cell r="G1137">
            <v>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158.21</v>
          </cell>
          <cell r="E1138"/>
          <cell r="F1138">
            <v>158.21</v>
          </cell>
          <cell r="G1138">
            <v>9</v>
          </cell>
        </row>
        <row r="1139">
          <cell r="A1139" t="str">
            <v>21.05</v>
          </cell>
          <cell r="B1139" t="str">
            <v>Revestimento em cimento reforcado com fio sintetico (CRFS)</v>
          </cell>
          <cell r="C1139"/>
          <cell r="D1139"/>
          <cell r="E1139"/>
          <cell r="F1139"/>
          <cell r="G1139">
            <v>5</v>
          </cell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179.37</v>
          </cell>
          <cell r="E1140">
            <v>81.41</v>
          </cell>
          <cell r="F1140">
            <v>260.77999999999997</v>
          </cell>
          <cell r="G1140">
            <v>9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317.64999999999998</v>
          </cell>
          <cell r="E1141"/>
          <cell r="F1141">
            <v>317.64999999999998</v>
          </cell>
          <cell r="G1141">
            <v>9</v>
          </cell>
        </row>
        <row r="1142">
          <cell r="A1142" t="str">
            <v>21.07</v>
          </cell>
          <cell r="B1142" t="str">
            <v>Revestimento sintetico</v>
          </cell>
          <cell r="C1142"/>
          <cell r="D1142"/>
          <cell r="E1142"/>
          <cell r="F1142"/>
          <cell r="G1142">
            <v>5</v>
          </cell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506.23</v>
          </cell>
          <cell r="E1143"/>
          <cell r="F1143">
            <v>506.23</v>
          </cell>
          <cell r="G1143">
            <v>9</v>
          </cell>
        </row>
        <row r="1144">
          <cell r="A1144" t="str">
            <v>21.10</v>
          </cell>
          <cell r="B1144" t="str">
            <v>Rodape sintetico</v>
          </cell>
          <cell r="C1144"/>
          <cell r="D1144"/>
          <cell r="E1144"/>
          <cell r="F1144"/>
          <cell r="G1144">
            <v>5</v>
          </cell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41.04</v>
          </cell>
          <cell r="E1145">
            <v>6.6</v>
          </cell>
          <cell r="F1145">
            <v>47.64</v>
          </cell>
          <cell r="G1145">
            <v>9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52.72</v>
          </cell>
          <cell r="E1146">
            <v>6.6</v>
          </cell>
          <cell r="F1146">
            <v>59.32</v>
          </cell>
          <cell r="G1146">
            <v>9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26.73</v>
          </cell>
          <cell r="E1147">
            <v>8.6300000000000008</v>
          </cell>
          <cell r="F1147">
            <v>35.36</v>
          </cell>
          <cell r="G1147">
            <v>9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32.950000000000003</v>
          </cell>
          <cell r="E1148">
            <v>8.6300000000000008</v>
          </cell>
          <cell r="F1148">
            <v>41.58</v>
          </cell>
          <cell r="G1148">
            <v>9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44.78</v>
          </cell>
          <cell r="E1149">
            <v>6.6</v>
          </cell>
          <cell r="F1149">
            <v>51.38</v>
          </cell>
          <cell r="G1149">
            <v>9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16.95</v>
          </cell>
          <cell r="E1150">
            <v>2.62</v>
          </cell>
          <cell r="F1150">
            <v>19.57</v>
          </cell>
          <cell r="G1150">
            <v>9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8.06</v>
          </cell>
          <cell r="E1151"/>
          <cell r="F1151">
            <v>8.06</v>
          </cell>
          <cell r="G1151">
            <v>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53.03</v>
          </cell>
          <cell r="E1152"/>
          <cell r="F1152">
            <v>53.03</v>
          </cell>
          <cell r="G1152">
            <v>9</v>
          </cell>
        </row>
        <row r="1153">
          <cell r="A1153" t="str">
            <v>21.11</v>
          </cell>
          <cell r="B1153" t="str">
            <v>Degrau sintetico</v>
          </cell>
          <cell r="C1153"/>
          <cell r="D1153"/>
          <cell r="E1153"/>
          <cell r="F1153"/>
          <cell r="G1153">
            <v>5</v>
          </cell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113.2</v>
          </cell>
          <cell r="E1154">
            <v>7.11</v>
          </cell>
          <cell r="F1154">
            <v>120.31</v>
          </cell>
          <cell r="G1154">
            <v>9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42.44</v>
          </cell>
          <cell r="E1155">
            <v>6.6</v>
          </cell>
          <cell r="F1155">
            <v>49.04</v>
          </cell>
          <cell r="G1155">
            <v>9</v>
          </cell>
        </row>
        <row r="1156">
          <cell r="A1156" t="str">
            <v>21.20</v>
          </cell>
          <cell r="B1156" t="str">
            <v>Reparos, conservacoes e complementos - GRUPO 21</v>
          </cell>
          <cell r="C1156"/>
          <cell r="D1156"/>
          <cell r="E1156"/>
          <cell r="F1156"/>
          <cell r="G1156">
            <v>5</v>
          </cell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10.6</v>
          </cell>
          <cell r="E1157">
            <v>7.48</v>
          </cell>
          <cell r="F1157">
            <v>18.079999999999998</v>
          </cell>
          <cell r="G1157">
            <v>9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4.3099999999999996</v>
          </cell>
          <cell r="E1158">
            <v>26.18</v>
          </cell>
          <cell r="F1158">
            <v>30.49</v>
          </cell>
          <cell r="G1158">
            <v>9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D1159"/>
          <cell r="E1159">
            <v>57.34</v>
          </cell>
          <cell r="F1159">
            <v>57.34</v>
          </cell>
          <cell r="G1159">
            <v>9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68.64</v>
          </cell>
          <cell r="E1160"/>
          <cell r="F1160">
            <v>68.64</v>
          </cell>
          <cell r="G1160">
            <v>9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D1161"/>
          <cell r="E1161">
            <v>9.5299999999999994</v>
          </cell>
          <cell r="F1161">
            <v>9.5299999999999994</v>
          </cell>
          <cell r="G1161">
            <v>9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13.78</v>
          </cell>
          <cell r="E1162">
            <v>10.27</v>
          </cell>
          <cell r="F1162">
            <v>24.05</v>
          </cell>
          <cell r="G1162">
            <v>9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14.29</v>
          </cell>
          <cell r="E1163">
            <v>10.27</v>
          </cell>
          <cell r="F1163">
            <v>24.56</v>
          </cell>
          <cell r="G1163">
            <v>9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55.64</v>
          </cell>
          <cell r="E1164">
            <v>2.62</v>
          </cell>
          <cell r="F1164">
            <v>58.26</v>
          </cell>
          <cell r="G1164">
            <v>9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12.81</v>
          </cell>
          <cell r="E1165">
            <v>1.31</v>
          </cell>
          <cell r="F1165">
            <v>14.12</v>
          </cell>
          <cell r="G1165">
            <v>9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39.1</v>
          </cell>
          <cell r="E1166">
            <v>5.61</v>
          </cell>
          <cell r="F1166">
            <v>44.71</v>
          </cell>
          <cell r="G1166">
            <v>9</v>
          </cell>
        </row>
        <row r="1167">
          <cell r="A1167" t="str">
            <v>22</v>
          </cell>
          <cell r="B1167" t="str">
            <v>FORRO, BRISE E FACHADA</v>
          </cell>
          <cell r="C1167"/>
          <cell r="D1167"/>
          <cell r="E1167"/>
          <cell r="F1167"/>
          <cell r="G1167">
            <v>2</v>
          </cell>
        </row>
        <row r="1168">
          <cell r="A1168" t="str">
            <v>22.01</v>
          </cell>
          <cell r="B1168" t="str">
            <v>Forro de madeira</v>
          </cell>
          <cell r="C1168"/>
          <cell r="D1168"/>
          <cell r="E1168"/>
          <cell r="F1168"/>
          <cell r="G1168">
            <v>5</v>
          </cell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63.03</v>
          </cell>
          <cell r="E1169">
            <v>22.44</v>
          </cell>
          <cell r="F1169">
            <v>85.47</v>
          </cell>
          <cell r="G1169">
            <v>9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86.62</v>
          </cell>
          <cell r="E1170">
            <v>44.88</v>
          </cell>
          <cell r="F1170">
            <v>131.5</v>
          </cell>
          <cell r="G1170">
            <v>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117.36</v>
          </cell>
          <cell r="E1171">
            <v>48.62</v>
          </cell>
          <cell r="F1171">
            <v>165.98</v>
          </cell>
          <cell r="G1171">
            <v>9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18.190000000000001</v>
          </cell>
          <cell r="E1172">
            <v>14.96</v>
          </cell>
          <cell r="F1172">
            <v>33.15</v>
          </cell>
          <cell r="G1172">
            <v>9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150.59</v>
          </cell>
          <cell r="E1173">
            <v>44.88</v>
          </cell>
          <cell r="F1173">
            <v>195.47</v>
          </cell>
          <cell r="G1173">
            <v>9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116.3</v>
          </cell>
          <cell r="E1174">
            <v>22.44</v>
          </cell>
          <cell r="F1174">
            <v>138.74</v>
          </cell>
          <cell r="G1174">
            <v>9</v>
          </cell>
        </row>
        <row r="1175">
          <cell r="A1175" t="str">
            <v>22.02</v>
          </cell>
          <cell r="B1175" t="str">
            <v>Forro de gesso</v>
          </cell>
          <cell r="C1175"/>
          <cell r="D1175"/>
          <cell r="E1175"/>
          <cell r="F1175"/>
          <cell r="G1175">
            <v>5</v>
          </cell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82.34</v>
          </cell>
          <cell r="E1176"/>
          <cell r="F1176">
            <v>82.34</v>
          </cell>
          <cell r="G1176">
            <v>9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88.39</v>
          </cell>
          <cell r="E1177"/>
          <cell r="F1177">
            <v>88.39</v>
          </cell>
          <cell r="G1177">
            <v>9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104.23</v>
          </cell>
          <cell r="E1178"/>
          <cell r="F1178">
            <v>104.23</v>
          </cell>
          <cell r="G1178">
            <v>9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89.72</v>
          </cell>
          <cell r="E1179"/>
          <cell r="F1179">
            <v>89.72</v>
          </cell>
          <cell r="G1179">
            <v>9</v>
          </cell>
        </row>
        <row r="1180">
          <cell r="A1180" t="str">
            <v>22.03</v>
          </cell>
          <cell r="B1180" t="str">
            <v>Forro sintetico</v>
          </cell>
          <cell r="C1180"/>
          <cell r="D1180"/>
          <cell r="E1180"/>
          <cell r="F1180"/>
          <cell r="G1180">
            <v>5</v>
          </cell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95.44</v>
          </cell>
          <cell r="E1181"/>
          <cell r="F1181">
            <v>95.44</v>
          </cell>
          <cell r="G1181">
            <v>9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134.47999999999999</v>
          </cell>
          <cell r="E1182"/>
          <cell r="F1182">
            <v>134.47999999999999</v>
          </cell>
          <cell r="G1182">
            <v>9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103.88</v>
          </cell>
          <cell r="E1183"/>
          <cell r="F1183">
            <v>103.88</v>
          </cell>
          <cell r="G1183">
            <v>9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110.47</v>
          </cell>
          <cell r="E1184"/>
          <cell r="F1184">
            <v>110.47</v>
          </cell>
          <cell r="G1184">
            <v>9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80.89</v>
          </cell>
          <cell r="E1185"/>
          <cell r="F1185">
            <v>80.89</v>
          </cell>
          <cell r="G1185">
            <v>9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226.11</v>
          </cell>
          <cell r="E1186"/>
          <cell r="F1186">
            <v>226.11</v>
          </cell>
          <cell r="G1186">
            <v>9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E1187"/>
          <cell r="F1187">
            <v>141.79</v>
          </cell>
          <cell r="G1187">
            <v>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167.1</v>
          </cell>
          <cell r="E1188"/>
          <cell r="F1188">
            <v>167.1</v>
          </cell>
          <cell r="G1188">
            <v>9</v>
          </cell>
        </row>
        <row r="1189">
          <cell r="A1189" t="str">
            <v>22.04</v>
          </cell>
          <cell r="B1189" t="str">
            <v>Forro metalico</v>
          </cell>
          <cell r="C1189"/>
          <cell r="D1189"/>
          <cell r="E1189"/>
          <cell r="F1189"/>
          <cell r="G1189">
            <v>5</v>
          </cell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883.21</v>
          </cell>
          <cell r="E1190"/>
          <cell r="F1190">
            <v>883.21</v>
          </cell>
          <cell r="G1190">
            <v>9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348.38</v>
          </cell>
          <cell r="E1191"/>
          <cell r="F1191">
            <v>348.38</v>
          </cell>
          <cell r="G1191">
            <v>9</v>
          </cell>
        </row>
        <row r="1192">
          <cell r="A1192" t="str">
            <v>22.06</v>
          </cell>
          <cell r="B1192" t="str">
            <v>Brise-soleil</v>
          </cell>
          <cell r="C1192"/>
          <cell r="D1192"/>
          <cell r="E1192"/>
          <cell r="F1192"/>
          <cell r="G1192">
            <v>5</v>
          </cell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336.9</v>
          </cell>
          <cell r="E1193">
            <v>108.23</v>
          </cell>
          <cell r="F1193">
            <v>445.13</v>
          </cell>
          <cell r="G1193">
            <v>9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868.76</v>
          </cell>
          <cell r="E1194"/>
          <cell r="F1194">
            <v>868.76</v>
          </cell>
          <cell r="G1194">
            <v>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1452.47</v>
          </cell>
          <cell r="E1195"/>
          <cell r="F1195">
            <v>1452.47</v>
          </cell>
          <cell r="G1195">
            <v>9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635.19000000000005</v>
          </cell>
          <cell r="E1196"/>
          <cell r="F1196">
            <v>635.19000000000005</v>
          </cell>
          <cell r="G1196">
            <v>9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909.4</v>
          </cell>
          <cell r="E1197"/>
          <cell r="F1197">
            <v>909.4</v>
          </cell>
          <cell r="G1197">
            <v>9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845.68</v>
          </cell>
          <cell r="E1198"/>
          <cell r="F1198">
            <v>845.68</v>
          </cell>
          <cell r="G1198">
            <v>9</v>
          </cell>
        </row>
        <row r="1199">
          <cell r="A1199" t="str">
            <v>22.20</v>
          </cell>
          <cell r="B1199" t="str">
            <v>Reparos, conservacoes e complementos - GRUPO 22</v>
          </cell>
          <cell r="C1199"/>
          <cell r="D1199"/>
          <cell r="E1199"/>
          <cell r="F1199"/>
          <cell r="G1199">
            <v>5</v>
          </cell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56.8</v>
          </cell>
          <cell r="E1200"/>
          <cell r="F1200">
            <v>56.8</v>
          </cell>
          <cell r="G1200">
            <v>9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1.45</v>
          </cell>
          <cell r="E1201">
            <v>11.22</v>
          </cell>
          <cell r="F1201">
            <v>12.67</v>
          </cell>
          <cell r="G1201">
            <v>9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D1202"/>
          <cell r="E1202">
            <v>5.61</v>
          </cell>
          <cell r="F1202">
            <v>5.61</v>
          </cell>
          <cell r="G1202">
            <v>9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16.07</v>
          </cell>
          <cell r="E1203"/>
          <cell r="F1203">
            <v>16.07</v>
          </cell>
          <cell r="G1203">
            <v>9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20.54</v>
          </cell>
          <cell r="E1204"/>
          <cell r="F1204">
            <v>20.54</v>
          </cell>
          <cell r="G1204">
            <v>9</v>
          </cell>
        </row>
        <row r="1205">
          <cell r="A1205" t="str">
            <v>23</v>
          </cell>
          <cell r="B1205" t="str">
            <v>ESQUADRIA, MARCENARIA E ELEMENTO EM MADEIRA</v>
          </cell>
          <cell r="C1205"/>
          <cell r="D1205"/>
          <cell r="E1205"/>
          <cell r="F1205"/>
          <cell r="G1205">
            <v>2</v>
          </cell>
        </row>
        <row r="1206">
          <cell r="A1206" t="str">
            <v>23.01</v>
          </cell>
          <cell r="B1206" t="str">
            <v>Janela e veneziana em madeira</v>
          </cell>
          <cell r="C1206"/>
          <cell r="D1206"/>
          <cell r="E1206"/>
          <cell r="F1206"/>
          <cell r="G1206">
            <v>5</v>
          </cell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1034.22</v>
          </cell>
          <cell r="E1207">
            <v>48.99</v>
          </cell>
          <cell r="F1207">
            <v>1083.21</v>
          </cell>
          <cell r="G1207">
            <v>9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867.81</v>
          </cell>
          <cell r="E1208">
            <v>48.99</v>
          </cell>
          <cell r="F1208">
            <v>916.8</v>
          </cell>
          <cell r="G1208">
            <v>9</v>
          </cell>
        </row>
        <row r="1209">
          <cell r="A1209" t="str">
            <v>23.02</v>
          </cell>
          <cell r="B1209" t="str">
            <v>Porta macho / femea montada com batente</v>
          </cell>
          <cell r="C1209"/>
          <cell r="D1209"/>
          <cell r="E1209"/>
          <cell r="F1209"/>
          <cell r="G1209">
            <v>5</v>
          </cell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676.44</v>
          </cell>
          <cell r="E1210">
            <v>51.61</v>
          </cell>
          <cell r="F1210">
            <v>728.05</v>
          </cell>
          <cell r="G1210">
            <v>9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1155.79</v>
          </cell>
          <cell r="E1211">
            <v>104.73</v>
          </cell>
          <cell r="F1211">
            <v>1260.52</v>
          </cell>
          <cell r="G1211">
            <v>9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1264.27</v>
          </cell>
          <cell r="E1212">
            <v>104.73</v>
          </cell>
          <cell r="F1212">
            <v>1369</v>
          </cell>
          <cell r="G1212">
            <v>9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1388.86</v>
          </cell>
          <cell r="E1213">
            <v>104.73</v>
          </cell>
          <cell r="F1213">
            <v>1493.59</v>
          </cell>
          <cell r="G1213">
            <v>9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1942.07</v>
          </cell>
          <cell r="E1214">
            <v>130.91</v>
          </cell>
          <cell r="F1214">
            <v>2072.98</v>
          </cell>
          <cell r="G1214">
            <v>9</v>
          </cell>
        </row>
        <row r="1215">
          <cell r="A1215" t="str">
            <v>23.04</v>
          </cell>
          <cell r="B1215" t="str">
            <v>Porta lisa laminada montada com batente</v>
          </cell>
          <cell r="C1215"/>
          <cell r="D1215"/>
          <cell r="E1215"/>
          <cell r="F1215"/>
          <cell r="G1215">
            <v>5</v>
          </cell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1230.8699999999999</v>
          </cell>
          <cell r="E1216">
            <v>52.36</v>
          </cell>
          <cell r="F1216">
            <v>1283.23</v>
          </cell>
          <cell r="G1216">
            <v>9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1057.45</v>
          </cell>
          <cell r="E1217">
            <v>52.36</v>
          </cell>
          <cell r="F1217">
            <v>1109.81</v>
          </cell>
          <cell r="G1217">
            <v>9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1214.7</v>
          </cell>
          <cell r="E1218">
            <v>104.73</v>
          </cell>
          <cell r="F1218">
            <v>1319.43</v>
          </cell>
          <cell r="G1218">
            <v>9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1327.02</v>
          </cell>
          <cell r="E1219">
            <v>104.73</v>
          </cell>
          <cell r="F1219">
            <v>1431.75</v>
          </cell>
          <cell r="G1219">
            <v>9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1343.73</v>
          </cell>
          <cell r="E1220">
            <v>104.73</v>
          </cell>
          <cell r="F1220">
            <v>1448.46</v>
          </cell>
          <cell r="G1220">
            <v>9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2137.4899999999998</v>
          </cell>
          <cell r="E1221">
            <v>130.91</v>
          </cell>
          <cell r="F1221">
            <v>2268.4</v>
          </cell>
          <cell r="G1221">
            <v>9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2279.5</v>
          </cell>
          <cell r="E1222">
            <v>130.91</v>
          </cell>
          <cell r="F1222">
            <v>2410.41</v>
          </cell>
          <cell r="G1222">
            <v>9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4166.79</v>
          </cell>
          <cell r="E1223">
            <v>149.62</v>
          </cell>
          <cell r="F1223">
            <v>4316.41</v>
          </cell>
          <cell r="G1223">
            <v>9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934.87</v>
          </cell>
          <cell r="E1224">
            <v>13.09</v>
          </cell>
          <cell r="F1224">
            <v>947.96</v>
          </cell>
          <cell r="G1224">
            <v>9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1483.89</v>
          </cell>
          <cell r="E1225">
            <v>100.98</v>
          </cell>
          <cell r="F1225">
            <v>1584.87</v>
          </cell>
          <cell r="G1225">
            <v>9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1543.8</v>
          </cell>
          <cell r="E1226">
            <v>97.24</v>
          </cell>
          <cell r="F1226">
            <v>1641.04</v>
          </cell>
          <cell r="G1226">
            <v>9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1680.63</v>
          </cell>
          <cell r="E1227">
            <v>97.24</v>
          </cell>
          <cell r="F1227">
            <v>1777.87</v>
          </cell>
          <cell r="G1227">
            <v>9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1697.34</v>
          </cell>
          <cell r="E1228">
            <v>97.24</v>
          </cell>
          <cell r="F1228">
            <v>1794.58</v>
          </cell>
          <cell r="G1228">
            <v>9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2436.39</v>
          </cell>
          <cell r="E1229">
            <v>127.16</v>
          </cell>
          <cell r="F1229">
            <v>2563.5500000000002</v>
          </cell>
          <cell r="G1229">
            <v>9</v>
          </cell>
        </row>
        <row r="1230">
          <cell r="A1230" t="str">
            <v>23.08</v>
          </cell>
          <cell r="B1230" t="str">
            <v>Marcenaria em geral</v>
          </cell>
          <cell r="C1230"/>
          <cell r="D1230"/>
          <cell r="E1230"/>
          <cell r="F1230"/>
          <cell r="G1230">
            <v>5</v>
          </cell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112.48</v>
          </cell>
          <cell r="E1231">
            <v>37.4</v>
          </cell>
          <cell r="F1231">
            <v>149.88</v>
          </cell>
          <cell r="G1231">
            <v>9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9.18</v>
          </cell>
          <cell r="E1232">
            <v>7.48</v>
          </cell>
          <cell r="F1232">
            <v>16.66</v>
          </cell>
          <cell r="G1232">
            <v>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96.73</v>
          </cell>
          <cell r="E1233">
            <v>74.8</v>
          </cell>
          <cell r="F1233">
            <v>171.53</v>
          </cell>
          <cell r="G1233">
            <v>9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2092.8200000000002</v>
          </cell>
          <cell r="E1234"/>
          <cell r="F1234">
            <v>2092.8200000000002</v>
          </cell>
          <cell r="G1234">
            <v>9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769.35</v>
          </cell>
          <cell r="E1235"/>
          <cell r="F1235">
            <v>769.35</v>
          </cell>
          <cell r="G1235">
            <v>9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597.13</v>
          </cell>
          <cell r="E1236">
            <v>14.96</v>
          </cell>
          <cell r="F1236">
            <v>612.09</v>
          </cell>
          <cell r="G1236">
            <v>9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1612.22</v>
          </cell>
          <cell r="E1237"/>
          <cell r="F1237">
            <v>1612.22</v>
          </cell>
          <cell r="G1237">
            <v>9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196.19</v>
          </cell>
          <cell r="E1238">
            <v>37.4</v>
          </cell>
          <cell r="F1238">
            <v>233.59</v>
          </cell>
          <cell r="G1238">
            <v>9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1009.94</v>
          </cell>
          <cell r="E1239">
            <v>160.82</v>
          </cell>
          <cell r="F1239">
            <v>1170.76</v>
          </cell>
          <cell r="G1239">
            <v>9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235.51</v>
          </cell>
          <cell r="E1240">
            <v>7.33</v>
          </cell>
          <cell r="F1240">
            <v>242.84</v>
          </cell>
          <cell r="G1240">
            <v>9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2019.54</v>
          </cell>
          <cell r="E1241"/>
          <cell r="F1241">
            <v>2019.54</v>
          </cell>
          <cell r="G1241">
            <v>9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1729.69</v>
          </cell>
          <cell r="E1242"/>
          <cell r="F1242">
            <v>1729.69</v>
          </cell>
          <cell r="G1242">
            <v>9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469.98</v>
          </cell>
          <cell r="E1243">
            <v>30.8</v>
          </cell>
          <cell r="F1243">
            <v>500.78</v>
          </cell>
          <cell r="G1243">
            <v>9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683.99</v>
          </cell>
          <cell r="E1244">
            <v>149.6</v>
          </cell>
          <cell r="F1244">
            <v>833.59</v>
          </cell>
          <cell r="G1244">
            <v>9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437.9</v>
          </cell>
          <cell r="E1245">
            <v>74.790000000000006</v>
          </cell>
          <cell r="F1245">
            <v>512.69000000000005</v>
          </cell>
          <cell r="G1245">
            <v>9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162.66</v>
          </cell>
          <cell r="E1246">
            <v>7.48</v>
          </cell>
          <cell r="F1246">
            <v>170.14</v>
          </cell>
          <cell r="G1246">
            <v>9</v>
          </cell>
        </row>
        <row r="1247">
          <cell r="A1247" t="str">
            <v>23.09</v>
          </cell>
          <cell r="B1247" t="str">
            <v>Porta lisa comum montada com batente</v>
          </cell>
          <cell r="C1247"/>
          <cell r="D1247"/>
          <cell r="E1247"/>
          <cell r="F1247"/>
          <cell r="G1247">
            <v>5</v>
          </cell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253.41</v>
          </cell>
          <cell r="E1248">
            <v>51.61</v>
          </cell>
          <cell r="F1248">
            <v>305.02</v>
          </cell>
          <cell r="G1248">
            <v>9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517.87</v>
          </cell>
          <cell r="E1249">
            <v>104.73</v>
          </cell>
          <cell r="F1249">
            <v>622.6</v>
          </cell>
          <cell r="G1249">
            <v>9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504.63</v>
          </cell>
          <cell r="E1250">
            <v>104.73</v>
          </cell>
          <cell r="F1250">
            <v>609.36</v>
          </cell>
          <cell r="G1250">
            <v>9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513.72</v>
          </cell>
          <cell r="E1251">
            <v>104.73</v>
          </cell>
          <cell r="F1251">
            <v>618.45000000000005</v>
          </cell>
          <cell r="G1251">
            <v>9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541.26</v>
          </cell>
          <cell r="E1252">
            <v>104.73</v>
          </cell>
          <cell r="F1252">
            <v>645.99</v>
          </cell>
          <cell r="G1252">
            <v>9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642.85</v>
          </cell>
          <cell r="E1253">
            <v>104.73</v>
          </cell>
          <cell r="F1253">
            <v>747.58</v>
          </cell>
          <cell r="G1253">
            <v>9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840.87</v>
          </cell>
          <cell r="E1254">
            <v>130.91</v>
          </cell>
          <cell r="F1254">
            <v>971.78</v>
          </cell>
          <cell r="G1254">
            <v>9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904.44</v>
          </cell>
          <cell r="E1255">
            <v>151.47</v>
          </cell>
          <cell r="F1255">
            <v>1055.9100000000001</v>
          </cell>
          <cell r="G1255">
            <v>9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340.99</v>
          </cell>
          <cell r="E1256">
            <v>52.36</v>
          </cell>
          <cell r="F1256">
            <v>393.35</v>
          </cell>
          <cell r="G1256">
            <v>9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336.84</v>
          </cell>
          <cell r="E1257">
            <v>52.36</v>
          </cell>
          <cell r="F1257">
            <v>389.2</v>
          </cell>
          <cell r="G1257">
            <v>9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364.38</v>
          </cell>
          <cell r="E1258">
            <v>52.36</v>
          </cell>
          <cell r="F1258">
            <v>416.74</v>
          </cell>
          <cell r="G1258">
            <v>9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626.36</v>
          </cell>
          <cell r="E1259">
            <v>52.36</v>
          </cell>
          <cell r="F1259">
            <v>678.72</v>
          </cell>
          <cell r="G1259">
            <v>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622.21</v>
          </cell>
          <cell r="E1260">
            <v>52.36</v>
          </cell>
          <cell r="F1260">
            <v>674.57</v>
          </cell>
          <cell r="G1260">
            <v>9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833.73</v>
          </cell>
          <cell r="E1261">
            <v>97.24</v>
          </cell>
          <cell r="F1261">
            <v>930.97</v>
          </cell>
          <cell r="G1261">
            <v>9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855.07</v>
          </cell>
          <cell r="E1262">
            <v>97.24</v>
          </cell>
          <cell r="F1262">
            <v>952.31</v>
          </cell>
          <cell r="G1262">
            <v>9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894.87</v>
          </cell>
          <cell r="E1263">
            <v>97.24</v>
          </cell>
          <cell r="F1263">
            <v>992.11</v>
          </cell>
          <cell r="G1263">
            <v>9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1139.77</v>
          </cell>
          <cell r="E1264">
            <v>127.16</v>
          </cell>
          <cell r="F1264">
            <v>1266.93</v>
          </cell>
          <cell r="G1264">
            <v>9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1180.49</v>
          </cell>
          <cell r="E1265">
            <v>127.16</v>
          </cell>
          <cell r="F1265">
            <v>1307.6500000000001</v>
          </cell>
          <cell r="G1265">
            <v>9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725.29</v>
          </cell>
          <cell r="E1266">
            <v>52.36</v>
          </cell>
          <cell r="F1266">
            <v>777.65</v>
          </cell>
          <cell r="G1266">
            <v>9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834.72</v>
          </cell>
          <cell r="E1267">
            <v>52.36</v>
          </cell>
          <cell r="F1267">
            <v>887.08</v>
          </cell>
          <cell r="G1267">
            <v>9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1060.3800000000001</v>
          </cell>
          <cell r="E1268">
            <v>130.91</v>
          </cell>
          <cell r="F1268">
            <v>1191.29</v>
          </cell>
          <cell r="G1268">
            <v>9</v>
          </cell>
        </row>
        <row r="1269">
          <cell r="A1269" t="str">
            <v>23.11</v>
          </cell>
          <cell r="B1269" t="str">
            <v>Porta lisa para acabamento em verniz montada com batente</v>
          </cell>
          <cell r="C1269"/>
          <cell r="D1269"/>
          <cell r="E1269"/>
          <cell r="F1269"/>
          <cell r="G1269">
            <v>5</v>
          </cell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267.49</v>
          </cell>
          <cell r="E1270">
            <v>51.61</v>
          </cell>
          <cell r="F1270">
            <v>319.10000000000002</v>
          </cell>
          <cell r="G1270">
            <v>9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530.86</v>
          </cell>
          <cell r="E1271">
            <v>104.73</v>
          </cell>
          <cell r="F1271">
            <v>635.59</v>
          </cell>
          <cell r="G1271">
            <v>9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532.46</v>
          </cell>
          <cell r="E1272">
            <v>104.73</v>
          </cell>
          <cell r="F1272">
            <v>637.19000000000005</v>
          </cell>
          <cell r="G1272">
            <v>9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564.92999999999995</v>
          </cell>
          <cell r="E1273">
            <v>104.73</v>
          </cell>
          <cell r="F1273">
            <v>669.66</v>
          </cell>
          <cell r="G1273">
            <v>9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  <cell r="C1274"/>
          <cell r="D1274"/>
          <cell r="E1274"/>
          <cell r="F1274"/>
          <cell r="G1274">
            <v>5</v>
          </cell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668.5</v>
          </cell>
          <cell r="E1275"/>
          <cell r="F1275">
            <v>668.5</v>
          </cell>
          <cell r="G1275">
            <v>9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  <cell r="C1276"/>
          <cell r="D1276"/>
          <cell r="E1276"/>
          <cell r="F1276"/>
          <cell r="G1276">
            <v>5</v>
          </cell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668.5</v>
          </cell>
          <cell r="E1277"/>
          <cell r="F1277">
            <v>668.5</v>
          </cell>
          <cell r="G1277">
            <v>9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689.89</v>
          </cell>
          <cell r="E1278"/>
          <cell r="F1278">
            <v>689.89</v>
          </cell>
          <cell r="G1278">
            <v>9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634.20000000000005</v>
          </cell>
          <cell r="E1279"/>
          <cell r="F1279">
            <v>634.20000000000005</v>
          </cell>
          <cell r="G1279">
            <v>9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686.33</v>
          </cell>
          <cell r="E1280"/>
          <cell r="F1280">
            <v>686.33</v>
          </cell>
          <cell r="G1280">
            <v>9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831.75</v>
          </cell>
          <cell r="E1281"/>
          <cell r="F1281">
            <v>831.75</v>
          </cell>
          <cell r="G1281">
            <v>9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852.33</v>
          </cell>
          <cell r="E1282"/>
          <cell r="F1282">
            <v>852.33</v>
          </cell>
          <cell r="G1282">
            <v>9</v>
          </cell>
        </row>
        <row r="1283">
          <cell r="A1283" t="str">
            <v>23.20</v>
          </cell>
          <cell r="B1283" t="str">
            <v>Reparos, conservacoes e complementos - GRUPO 23</v>
          </cell>
          <cell r="C1283"/>
          <cell r="D1283"/>
          <cell r="E1283"/>
          <cell r="F1283"/>
          <cell r="G1283">
            <v>5</v>
          </cell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D1284"/>
          <cell r="E1284">
            <v>48.62</v>
          </cell>
          <cell r="F1284">
            <v>48.62</v>
          </cell>
          <cell r="G1284">
            <v>9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D1285"/>
          <cell r="E1285">
            <v>59.84</v>
          </cell>
          <cell r="F1285">
            <v>59.84</v>
          </cell>
          <cell r="G1285">
            <v>9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D1286"/>
          <cell r="E1286">
            <v>1.87</v>
          </cell>
          <cell r="F1286">
            <v>1.87</v>
          </cell>
          <cell r="G1286">
            <v>9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45.57</v>
          </cell>
          <cell r="E1287">
            <v>11.22</v>
          </cell>
          <cell r="F1287">
            <v>56.79</v>
          </cell>
          <cell r="G1287">
            <v>9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1336.24</v>
          </cell>
          <cell r="E1288">
            <v>149.6</v>
          </cell>
          <cell r="F1288">
            <v>1485.84</v>
          </cell>
          <cell r="G1288">
            <v>9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6.88</v>
          </cell>
          <cell r="E1289">
            <v>1.87</v>
          </cell>
          <cell r="F1289">
            <v>8.75</v>
          </cell>
          <cell r="G1289">
            <v>9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277.67</v>
          </cell>
          <cell r="E1290"/>
          <cell r="F1290">
            <v>277.67</v>
          </cell>
          <cell r="G1290">
            <v>9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1281.94</v>
          </cell>
          <cell r="E1291">
            <v>18.71</v>
          </cell>
          <cell r="F1291">
            <v>1300.6500000000001</v>
          </cell>
          <cell r="G1291">
            <v>9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216.87</v>
          </cell>
          <cell r="E1292">
            <v>18.71</v>
          </cell>
          <cell r="F1292">
            <v>235.58</v>
          </cell>
          <cell r="G1292">
            <v>9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470.97</v>
          </cell>
          <cell r="E1293">
            <v>18.71</v>
          </cell>
          <cell r="F1293">
            <v>489.68</v>
          </cell>
          <cell r="G1293">
            <v>9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231.53</v>
          </cell>
          <cell r="E1294">
            <v>56.11</v>
          </cell>
          <cell r="F1294">
            <v>287.64</v>
          </cell>
          <cell r="G1294">
            <v>9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218.29</v>
          </cell>
          <cell r="E1295">
            <v>56.11</v>
          </cell>
          <cell r="F1295">
            <v>274.39999999999998</v>
          </cell>
          <cell r="G1295">
            <v>9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227.38</v>
          </cell>
          <cell r="E1296">
            <v>56.11</v>
          </cell>
          <cell r="F1296">
            <v>283.49</v>
          </cell>
          <cell r="G1296">
            <v>9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254.92</v>
          </cell>
          <cell r="E1297">
            <v>56.11</v>
          </cell>
          <cell r="F1297">
            <v>311.02999999999997</v>
          </cell>
          <cell r="G1297">
            <v>9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928.36</v>
          </cell>
          <cell r="E1298">
            <v>56.11</v>
          </cell>
          <cell r="F1298">
            <v>984.47</v>
          </cell>
          <cell r="G1298">
            <v>9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1057.3900000000001</v>
          </cell>
          <cell r="E1299">
            <v>56.11</v>
          </cell>
          <cell r="F1299">
            <v>1113.5</v>
          </cell>
          <cell r="G1299">
            <v>9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1040.68</v>
          </cell>
          <cell r="E1300">
            <v>56.11</v>
          </cell>
          <cell r="F1300">
            <v>1096.79</v>
          </cell>
          <cell r="G1300">
            <v>9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1290.1600000000001</v>
          </cell>
          <cell r="E1301">
            <v>56.11</v>
          </cell>
          <cell r="F1301">
            <v>1346.27</v>
          </cell>
          <cell r="G1301">
            <v>9</v>
          </cell>
        </row>
        <row r="1302">
          <cell r="A1302" t="str">
            <v>24</v>
          </cell>
          <cell r="B1302" t="str">
            <v>ESQUADRIA, SERRALHERIA E ELEMENTO EM FERRO</v>
          </cell>
          <cell r="C1302"/>
          <cell r="D1302"/>
          <cell r="E1302"/>
          <cell r="F1302"/>
          <cell r="G1302">
            <v>2</v>
          </cell>
        </row>
        <row r="1303">
          <cell r="A1303" t="str">
            <v>24.01</v>
          </cell>
          <cell r="B1303" t="str">
            <v>Caixilho em ferro</v>
          </cell>
          <cell r="C1303"/>
          <cell r="D1303"/>
          <cell r="E1303"/>
          <cell r="F1303"/>
          <cell r="G1303">
            <v>5</v>
          </cell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732.68</v>
          </cell>
          <cell r="E1304">
            <v>23.74</v>
          </cell>
          <cell r="F1304">
            <v>756.42</v>
          </cell>
          <cell r="G1304">
            <v>9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1045</v>
          </cell>
          <cell r="E1305">
            <v>23.74</v>
          </cell>
          <cell r="F1305">
            <v>1068.74</v>
          </cell>
          <cell r="G1305">
            <v>9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893.9</v>
          </cell>
          <cell r="E1306">
            <v>23.74</v>
          </cell>
          <cell r="F1306">
            <v>917.64</v>
          </cell>
          <cell r="G1306">
            <v>9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843.41</v>
          </cell>
          <cell r="E1307">
            <v>23.74</v>
          </cell>
          <cell r="F1307">
            <v>867.15</v>
          </cell>
          <cell r="G1307">
            <v>9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556.57000000000005</v>
          </cell>
          <cell r="E1308">
            <v>23.74</v>
          </cell>
          <cell r="F1308">
            <v>580.30999999999995</v>
          </cell>
          <cell r="G1308">
            <v>9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884.82</v>
          </cell>
          <cell r="E1309">
            <v>23.74</v>
          </cell>
          <cell r="F1309">
            <v>908.56</v>
          </cell>
          <cell r="G1309">
            <v>9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272.41000000000003</v>
          </cell>
          <cell r="E1310"/>
          <cell r="F1310">
            <v>272.41000000000003</v>
          </cell>
          <cell r="G1310">
            <v>9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690.2</v>
          </cell>
          <cell r="E1311">
            <v>22.85</v>
          </cell>
          <cell r="F1311">
            <v>713.05</v>
          </cell>
          <cell r="G1311">
            <v>9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429.35</v>
          </cell>
          <cell r="E1312">
            <v>22.85</v>
          </cell>
          <cell r="F1312">
            <v>452.2</v>
          </cell>
          <cell r="G1312">
            <v>9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1448.76</v>
          </cell>
          <cell r="E1313">
            <v>60.49</v>
          </cell>
          <cell r="F1313">
            <v>1509.25</v>
          </cell>
          <cell r="G1313">
            <v>9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1413.84</v>
          </cell>
          <cell r="E1314">
            <v>78.459999999999994</v>
          </cell>
          <cell r="F1314">
            <v>1492.3</v>
          </cell>
          <cell r="G1314">
            <v>9</v>
          </cell>
        </row>
        <row r="1315">
          <cell r="A1315" t="str">
            <v>24.02</v>
          </cell>
          <cell r="B1315" t="str">
            <v>Portas, portoes e gradis</v>
          </cell>
          <cell r="C1315"/>
          <cell r="D1315"/>
          <cell r="E1315"/>
          <cell r="F1315"/>
          <cell r="G1315">
            <v>5</v>
          </cell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973.25</v>
          </cell>
          <cell r="E1316">
            <v>71.14</v>
          </cell>
          <cell r="F1316">
            <v>1044.3900000000001</v>
          </cell>
          <cell r="G1316">
            <v>9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954.37</v>
          </cell>
          <cell r="E1317">
            <v>71.14</v>
          </cell>
          <cell r="F1317">
            <v>1025.51</v>
          </cell>
          <cell r="G1317">
            <v>9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1376.18</v>
          </cell>
          <cell r="E1318">
            <v>125.41</v>
          </cell>
          <cell r="F1318">
            <v>1501.59</v>
          </cell>
          <cell r="G1318">
            <v>9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1378.45</v>
          </cell>
          <cell r="E1319">
            <v>125.41</v>
          </cell>
          <cell r="F1319">
            <v>1503.86</v>
          </cell>
          <cell r="G1319">
            <v>9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1301.29</v>
          </cell>
          <cell r="E1320">
            <v>125.41</v>
          </cell>
          <cell r="F1320">
            <v>1426.7</v>
          </cell>
          <cell r="G1320">
            <v>9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1507.75</v>
          </cell>
          <cell r="E1321">
            <v>136.38999999999999</v>
          </cell>
          <cell r="F1321">
            <v>1644.14</v>
          </cell>
          <cell r="G1321">
            <v>9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1454.01</v>
          </cell>
          <cell r="E1322">
            <v>136.38999999999999</v>
          </cell>
          <cell r="F1322">
            <v>1590.4</v>
          </cell>
          <cell r="G1322">
            <v>9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952.32</v>
          </cell>
          <cell r="E1323">
            <v>71.14</v>
          </cell>
          <cell r="F1323">
            <v>1023.46</v>
          </cell>
          <cell r="G1323">
            <v>9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457.94</v>
          </cell>
          <cell r="E1324">
            <v>71.14</v>
          </cell>
          <cell r="F1324">
            <v>529.08000000000004</v>
          </cell>
          <cell r="G1324">
            <v>9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1587.94</v>
          </cell>
          <cell r="E1325">
            <v>71.14</v>
          </cell>
          <cell r="F1325">
            <v>1659.08</v>
          </cell>
          <cell r="G1325">
            <v>9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661.22</v>
          </cell>
          <cell r="E1326">
            <v>54.27</v>
          </cell>
          <cell r="F1326">
            <v>715.49</v>
          </cell>
          <cell r="G1326">
            <v>9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559.51</v>
          </cell>
          <cell r="E1327">
            <v>71.14</v>
          </cell>
          <cell r="F1327">
            <v>630.65</v>
          </cell>
          <cell r="G1327">
            <v>9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537.27</v>
          </cell>
          <cell r="E1328">
            <v>71.14</v>
          </cell>
          <cell r="F1328">
            <v>608.41</v>
          </cell>
          <cell r="G1328">
            <v>9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1323.55</v>
          </cell>
          <cell r="E1329">
            <v>71.14</v>
          </cell>
          <cell r="F1329">
            <v>1394.69</v>
          </cell>
          <cell r="G1329">
            <v>9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1708.36</v>
          </cell>
          <cell r="E1330">
            <v>71.14</v>
          </cell>
          <cell r="F1330">
            <v>1779.5</v>
          </cell>
          <cell r="G1330">
            <v>9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1431.6</v>
          </cell>
          <cell r="E1331">
            <v>71.14</v>
          </cell>
          <cell r="F1331">
            <v>1502.74</v>
          </cell>
          <cell r="G1331">
            <v>9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994.27</v>
          </cell>
          <cell r="E1332">
            <v>47.28</v>
          </cell>
          <cell r="F1332">
            <v>1041.55</v>
          </cell>
          <cell r="G1332">
            <v>9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747.41</v>
          </cell>
          <cell r="E1333">
            <v>57.93</v>
          </cell>
          <cell r="F1333">
            <v>805.34</v>
          </cell>
          <cell r="G1333">
            <v>9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1704.79</v>
          </cell>
          <cell r="E1334">
            <v>47.28</v>
          </cell>
          <cell r="F1334">
            <v>1752.07</v>
          </cell>
          <cell r="G1334">
            <v>9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1286.6099999999999</v>
          </cell>
          <cell r="E1335">
            <v>47.28</v>
          </cell>
          <cell r="F1335">
            <v>1333.89</v>
          </cell>
          <cell r="G1335">
            <v>9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1530.61</v>
          </cell>
          <cell r="E1336">
            <v>23.74</v>
          </cell>
          <cell r="F1336">
            <v>1554.35</v>
          </cell>
          <cell r="G1336">
            <v>9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299.95999999999998</v>
          </cell>
          <cell r="E1337">
            <v>37.4</v>
          </cell>
          <cell r="F1337">
            <v>337.36</v>
          </cell>
          <cell r="G1337">
            <v>9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669.4</v>
          </cell>
          <cell r="E1338">
            <v>71.14</v>
          </cell>
          <cell r="F1338">
            <v>740.54</v>
          </cell>
          <cell r="G1338">
            <v>9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1264.18</v>
          </cell>
          <cell r="E1339">
            <v>112.9</v>
          </cell>
          <cell r="F1339">
            <v>1377.08</v>
          </cell>
          <cell r="G1339">
            <v>9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5677.62</v>
          </cell>
          <cell r="E1340">
            <v>139.34</v>
          </cell>
          <cell r="F1340">
            <v>5816.96</v>
          </cell>
          <cell r="G1340">
            <v>9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906.3</v>
          </cell>
          <cell r="E1341">
            <v>50.71</v>
          </cell>
          <cell r="F1341">
            <v>957.01</v>
          </cell>
          <cell r="G1341">
            <v>9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1796.21</v>
          </cell>
          <cell r="E1342">
            <v>54.03</v>
          </cell>
          <cell r="F1342">
            <v>1850.24</v>
          </cell>
          <cell r="G1342">
            <v>9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785.4</v>
          </cell>
          <cell r="E1343">
            <v>71.14</v>
          </cell>
          <cell r="F1343">
            <v>856.54</v>
          </cell>
          <cell r="G1343">
            <v>9</v>
          </cell>
        </row>
        <row r="1344">
          <cell r="A1344" t="str">
            <v>24.03</v>
          </cell>
          <cell r="B1344" t="str">
            <v>Elementos em ferro</v>
          </cell>
          <cell r="C1344"/>
          <cell r="D1344"/>
          <cell r="E1344"/>
          <cell r="F1344"/>
          <cell r="G1344">
            <v>5</v>
          </cell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869.81</v>
          </cell>
          <cell r="E1345">
            <v>37.4</v>
          </cell>
          <cell r="F1345">
            <v>907.21</v>
          </cell>
          <cell r="G1345">
            <v>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756.58</v>
          </cell>
          <cell r="E1346">
            <v>14.96</v>
          </cell>
          <cell r="F1346">
            <v>771.54</v>
          </cell>
          <cell r="G1346">
            <v>9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37.4</v>
          </cell>
          <cell r="F1347">
            <v>1235.07</v>
          </cell>
          <cell r="G1347">
            <v>9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1303.6199999999999</v>
          </cell>
          <cell r="E1348">
            <v>74.8</v>
          </cell>
          <cell r="F1348">
            <v>1378.42</v>
          </cell>
          <cell r="G1348">
            <v>9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1052.8599999999999</v>
          </cell>
          <cell r="E1349">
            <v>12.34</v>
          </cell>
          <cell r="F1349">
            <v>1065.2</v>
          </cell>
          <cell r="G1349">
            <v>9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815.62</v>
          </cell>
          <cell r="E1350">
            <v>37.4</v>
          </cell>
          <cell r="F1350">
            <v>853.02</v>
          </cell>
          <cell r="G1350">
            <v>9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1229.3399999999999</v>
          </cell>
          <cell r="E1351">
            <v>23.74</v>
          </cell>
          <cell r="F1351">
            <v>1253.08</v>
          </cell>
          <cell r="G1351">
            <v>9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620.22</v>
          </cell>
          <cell r="E1352">
            <v>47.28</v>
          </cell>
          <cell r="F1352">
            <v>667.5</v>
          </cell>
          <cell r="G1352">
            <v>9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193.07</v>
          </cell>
          <cell r="E1353">
            <v>18.71</v>
          </cell>
          <cell r="F1353">
            <v>211.78</v>
          </cell>
          <cell r="G1353">
            <v>9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237.4</v>
          </cell>
          <cell r="E1354">
            <v>18.71</v>
          </cell>
          <cell r="F1354">
            <v>256.11</v>
          </cell>
          <cell r="G1354">
            <v>9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1161.07</v>
          </cell>
          <cell r="E1355">
            <v>54.27</v>
          </cell>
          <cell r="F1355">
            <v>1215.3399999999999</v>
          </cell>
          <cell r="G1355">
            <v>9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1219.49</v>
          </cell>
          <cell r="E1356">
            <v>23.74</v>
          </cell>
          <cell r="F1356">
            <v>1243.23</v>
          </cell>
          <cell r="G1356">
            <v>9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1004.13</v>
          </cell>
          <cell r="E1357">
            <v>47.28</v>
          </cell>
          <cell r="F1357">
            <v>1051.4100000000001</v>
          </cell>
          <cell r="G1357">
            <v>9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781.07</v>
          </cell>
          <cell r="E1358">
            <v>14.96</v>
          </cell>
          <cell r="F1358">
            <v>796.03</v>
          </cell>
          <cell r="G1358">
            <v>9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595.02</v>
          </cell>
          <cell r="E1359"/>
          <cell r="F1359">
            <v>595.02</v>
          </cell>
          <cell r="G1359">
            <v>9</v>
          </cell>
        </row>
        <row r="1360">
          <cell r="A1360" t="str">
            <v>24.04</v>
          </cell>
          <cell r="B1360" t="str">
            <v>Esquadria, serralheria de seguranca</v>
          </cell>
          <cell r="C1360"/>
          <cell r="D1360"/>
          <cell r="E1360"/>
          <cell r="F1360"/>
          <cell r="G1360">
            <v>5</v>
          </cell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3045.66</v>
          </cell>
          <cell r="E1361">
            <v>52.69</v>
          </cell>
          <cell r="F1361">
            <v>3098.35</v>
          </cell>
          <cell r="G1361">
            <v>9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1793.07</v>
          </cell>
          <cell r="E1362">
            <v>52.69</v>
          </cell>
          <cell r="F1362">
            <v>1845.76</v>
          </cell>
          <cell r="G1362">
            <v>9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1923.17</v>
          </cell>
          <cell r="E1363">
            <v>52.69</v>
          </cell>
          <cell r="F1363">
            <v>1975.86</v>
          </cell>
          <cell r="G1363">
            <v>9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2913.21</v>
          </cell>
          <cell r="E1364">
            <v>52.69</v>
          </cell>
          <cell r="F1364">
            <v>2965.9</v>
          </cell>
          <cell r="G1364">
            <v>9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2348.4699999999998</v>
          </cell>
          <cell r="E1365">
            <v>96.54</v>
          </cell>
          <cell r="F1365">
            <v>2445.0100000000002</v>
          </cell>
          <cell r="G1365">
            <v>9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3538.35</v>
          </cell>
          <cell r="E1366">
            <v>96.54</v>
          </cell>
          <cell r="F1366">
            <v>3634.89</v>
          </cell>
          <cell r="G1366">
            <v>9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2830.03</v>
          </cell>
          <cell r="E1367">
            <v>96.54</v>
          </cell>
          <cell r="F1367">
            <v>2926.57</v>
          </cell>
          <cell r="G1367">
            <v>9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3581.85</v>
          </cell>
          <cell r="E1368">
            <v>96.54</v>
          </cell>
          <cell r="F1368">
            <v>3678.39</v>
          </cell>
          <cell r="G1368">
            <v>9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2292.7600000000002</v>
          </cell>
          <cell r="E1369">
            <v>52.69</v>
          </cell>
          <cell r="F1369">
            <v>2345.4499999999998</v>
          </cell>
          <cell r="G1369">
            <v>9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2314.19</v>
          </cell>
          <cell r="E1370">
            <v>52.69</v>
          </cell>
          <cell r="F1370">
            <v>2366.88</v>
          </cell>
          <cell r="G1370">
            <v>9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3450.14</v>
          </cell>
          <cell r="E1371">
            <v>52.69</v>
          </cell>
          <cell r="F1371">
            <v>3502.83</v>
          </cell>
          <cell r="G1371">
            <v>9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2864.13</v>
          </cell>
          <cell r="E1372">
            <v>96.54</v>
          </cell>
          <cell r="F1372">
            <v>2960.67</v>
          </cell>
          <cell r="G1372">
            <v>9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4067.63</v>
          </cell>
          <cell r="E1373">
            <v>96.54</v>
          </cell>
          <cell r="F1373">
            <v>4164.17</v>
          </cell>
          <cell r="G1373">
            <v>9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3105.61</v>
          </cell>
          <cell r="E1374">
            <v>96.54</v>
          </cell>
          <cell r="F1374">
            <v>3202.15</v>
          </cell>
          <cell r="G1374">
            <v>9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4109.57</v>
          </cell>
          <cell r="E1375">
            <v>96.54</v>
          </cell>
          <cell r="F1375">
            <v>4206.1099999999997</v>
          </cell>
          <cell r="G1375">
            <v>9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4163.55</v>
          </cell>
          <cell r="E1376">
            <v>96.54</v>
          </cell>
          <cell r="F1376">
            <v>4260.09</v>
          </cell>
          <cell r="G1376">
            <v>9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4027.68</v>
          </cell>
          <cell r="E1377">
            <v>52.69</v>
          </cell>
          <cell r="F1377">
            <v>4080.37</v>
          </cell>
          <cell r="G1377">
            <v>9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3130.37</v>
          </cell>
          <cell r="E1378">
            <v>52.69</v>
          </cell>
          <cell r="F1378">
            <v>3183.06</v>
          </cell>
          <cell r="G1378">
            <v>9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4292.2</v>
          </cell>
          <cell r="E1379">
            <v>52.69</v>
          </cell>
          <cell r="F1379">
            <v>4344.8900000000003</v>
          </cell>
          <cell r="G1379">
            <v>9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3262.98</v>
          </cell>
          <cell r="E1380">
            <v>211.46</v>
          </cell>
          <cell r="F1380">
            <v>3474.44</v>
          </cell>
          <cell r="G1380">
            <v>9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2738.87</v>
          </cell>
          <cell r="E1381">
            <v>52.69</v>
          </cell>
          <cell r="F1381">
            <v>2791.56</v>
          </cell>
          <cell r="G1381">
            <v>9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1644.38</v>
          </cell>
          <cell r="E1382">
            <v>52.69</v>
          </cell>
          <cell r="F1382">
            <v>1697.07</v>
          </cell>
          <cell r="G1382">
            <v>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2634.96</v>
          </cell>
          <cell r="E1383">
            <v>52.69</v>
          </cell>
          <cell r="F1383">
            <v>2687.65</v>
          </cell>
          <cell r="G1383">
            <v>9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2186.06</v>
          </cell>
          <cell r="E1384">
            <v>52.69</v>
          </cell>
          <cell r="F1384">
            <v>2238.75</v>
          </cell>
          <cell r="G1384">
            <v>9</v>
          </cell>
        </row>
        <row r="1385">
          <cell r="A1385" t="str">
            <v>24.06</v>
          </cell>
          <cell r="B1385" t="str">
            <v>Esquadria, serralheria e elemento em ferro.</v>
          </cell>
          <cell r="C1385"/>
          <cell r="D1385"/>
          <cell r="E1385"/>
          <cell r="F1385"/>
          <cell r="G1385">
            <v>5</v>
          </cell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1329.94</v>
          </cell>
          <cell r="E1386">
            <v>43.85</v>
          </cell>
          <cell r="F1386">
            <v>1373.79</v>
          </cell>
          <cell r="G1386">
            <v>9</v>
          </cell>
        </row>
        <row r="1387">
          <cell r="A1387" t="str">
            <v>24.07</v>
          </cell>
          <cell r="B1387" t="str">
            <v>Portas, portoes e gradis.</v>
          </cell>
          <cell r="C1387"/>
          <cell r="D1387"/>
          <cell r="E1387"/>
          <cell r="F1387"/>
          <cell r="G1387">
            <v>5</v>
          </cell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793.47</v>
          </cell>
          <cell r="E1388">
            <v>37.4</v>
          </cell>
          <cell r="F1388">
            <v>830.87</v>
          </cell>
          <cell r="G1388">
            <v>9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976.84</v>
          </cell>
          <cell r="E1389">
            <v>105.04</v>
          </cell>
          <cell r="F1389">
            <v>1081.8800000000001</v>
          </cell>
          <cell r="G1389">
            <v>9</v>
          </cell>
        </row>
        <row r="1390">
          <cell r="A1390" t="str">
            <v>24.08</v>
          </cell>
          <cell r="B1390" t="str">
            <v>Esquadria, serralheria e elemento em aco inoxidavel</v>
          </cell>
          <cell r="C1390"/>
          <cell r="D1390"/>
          <cell r="E1390"/>
          <cell r="F1390"/>
          <cell r="G1390">
            <v>5</v>
          </cell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737.84</v>
          </cell>
          <cell r="E1391">
            <v>44.88</v>
          </cell>
          <cell r="F1391">
            <v>782.72</v>
          </cell>
          <cell r="G1391">
            <v>9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511.16</v>
          </cell>
          <cell r="E1392">
            <v>18.71</v>
          </cell>
          <cell r="F1392">
            <v>529.87</v>
          </cell>
          <cell r="G1392">
            <v>9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586.42999999999995</v>
          </cell>
          <cell r="E1393">
            <v>37.4</v>
          </cell>
          <cell r="F1393">
            <v>623.83000000000004</v>
          </cell>
          <cell r="G1393">
            <v>9</v>
          </cell>
        </row>
        <row r="1394">
          <cell r="A1394" t="str">
            <v>24.20</v>
          </cell>
          <cell r="B1394" t="str">
            <v>Reparos, conservacoes e complementos - GRUPO 24</v>
          </cell>
          <cell r="C1394"/>
          <cell r="D1394"/>
          <cell r="E1394"/>
          <cell r="F1394"/>
          <cell r="G1394">
            <v>5</v>
          </cell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D1395"/>
          <cell r="E1395">
            <v>37.4</v>
          </cell>
          <cell r="F1395">
            <v>37.4</v>
          </cell>
          <cell r="G1395">
            <v>9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1.75</v>
          </cell>
          <cell r="E1396">
            <v>9.73</v>
          </cell>
          <cell r="F1396">
            <v>11.48</v>
          </cell>
          <cell r="G1396">
            <v>9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D1397"/>
          <cell r="E1397">
            <v>22.44</v>
          </cell>
          <cell r="F1397">
            <v>22.44</v>
          </cell>
          <cell r="G1397">
            <v>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31.7</v>
          </cell>
          <cell r="E1398">
            <v>23.37</v>
          </cell>
          <cell r="F1398">
            <v>55.07</v>
          </cell>
          <cell r="G1398">
            <v>9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3788.13</v>
          </cell>
          <cell r="E1399">
            <v>87.7</v>
          </cell>
          <cell r="F1399">
            <v>3875.83</v>
          </cell>
          <cell r="G1399">
            <v>9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125.28</v>
          </cell>
          <cell r="E1400">
            <v>9.73</v>
          </cell>
          <cell r="F1400">
            <v>135.01</v>
          </cell>
          <cell r="G1400">
            <v>9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455.92</v>
          </cell>
          <cell r="E1401">
            <v>9.73</v>
          </cell>
          <cell r="F1401">
            <v>465.65</v>
          </cell>
          <cell r="G1401">
            <v>9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290.89</v>
          </cell>
          <cell r="E1402">
            <v>44.88</v>
          </cell>
          <cell r="F1402">
            <v>335.77</v>
          </cell>
          <cell r="G1402">
            <v>9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133.81</v>
          </cell>
          <cell r="E1403">
            <v>8.14</v>
          </cell>
          <cell r="F1403">
            <v>141.94999999999999</v>
          </cell>
          <cell r="G1403">
            <v>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47.77</v>
          </cell>
          <cell r="E1404">
            <v>8.14</v>
          </cell>
          <cell r="F1404">
            <v>55.91</v>
          </cell>
          <cell r="G1404">
            <v>9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708.28</v>
          </cell>
          <cell r="E1405">
            <v>80.11</v>
          </cell>
          <cell r="F1405">
            <v>788.39</v>
          </cell>
          <cell r="G1405">
            <v>9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1307.97</v>
          </cell>
          <cell r="E1406">
            <v>80.11</v>
          </cell>
          <cell r="F1406">
            <v>1388.08</v>
          </cell>
          <cell r="G1406">
            <v>9</v>
          </cell>
        </row>
        <row r="1407">
          <cell r="A1407" t="str">
            <v>25</v>
          </cell>
          <cell r="B1407" t="str">
            <v>ESQUADRIA, SERRALHERIA E ELEMENTO EM ALUMINIO</v>
          </cell>
          <cell r="C1407"/>
          <cell r="D1407"/>
          <cell r="E1407"/>
          <cell r="F1407"/>
          <cell r="G1407">
            <v>2</v>
          </cell>
        </row>
        <row r="1408">
          <cell r="A1408" t="str">
            <v>25.01</v>
          </cell>
          <cell r="B1408" t="str">
            <v>Caixilho em aluminio</v>
          </cell>
          <cell r="C1408"/>
          <cell r="D1408"/>
          <cell r="E1408"/>
          <cell r="F1408"/>
          <cell r="G1408">
            <v>5</v>
          </cell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820.29</v>
          </cell>
          <cell r="E1409">
            <v>56.11</v>
          </cell>
          <cell r="F1409">
            <v>876.4</v>
          </cell>
          <cell r="G1409">
            <v>9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383.97</v>
          </cell>
          <cell r="E1410">
            <v>56.11</v>
          </cell>
          <cell r="F1410">
            <v>440.08</v>
          </cell>
          <cell r="G1410">
            <v>9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1072.8599999999999</v>
          </cell>
          <cell r="E1411">
            <v>56.11</v>
          </cell>
          <cell r="F1411">
            <v>1128.97</v>
          </cell>
          <cell r="G1411">
            <v>9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798.32</v>
          </cell>
          <cell r="E1412">
            <v>56.11</v>
          </cell>
          <cell r="F1412">
            <v>854.43</v>
          </cell>
          <cell r="G1412">
            <v>9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849.43</v>
          </cell>
          <cell r="E1413">
            <v>56.11</v>
          </cell>
          <cell r="F1413">
            <v>905.54</v>
          </cell>
          <cell r="G1413">
            <v>9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393.52</v>
          </cell>
          <cell r="E1414">
            <v>56.11</v>
          </cell>
          <cell r="F1414">
            <v>449.63</v>
          </cell>
          <cell r="G1414">
            <v>9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939.81</v>
          </cell>
          <cell r="E1415">
            <v>56.11</v>
          </cell>
          <cell r="F1415">
            <v>995.92</v>
          </cell>
          <cell r="G1415">
            <v>9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647.94000000000005</v>
          </cell>
          <cell r="E1416">
            <v>56.11</v>
          </cell>
          <cell r="F1416">
            <v>704.05</v>
          </cell>
          <cell r="G1416">
            <v>9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1074.07</v>
          </cell>
          <cell r="E1417">
            <v>56.11</v>
          </cell>
          <cell r="F1417">
            <v>1130.18</v>
          </cell>
          <cell r="G1417">
            <v>9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1128.58</v>
          </cell>
          <cell r="E1418">
            <v>56.11</v>
          </cell>
          <cell r="F1418">
            <v>1184.69</v>
          </cell>
          <cell r="G1418">
            <v>9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431.35</v>
          </cell>
          <cell r="E1419"/>
          <cell r="F1419">
            <v>431.35</v>
          </cell>
          <cell r="G1419">
            <v>9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1047.2</v>
          </cell>
          <cell r="E1420">
            <v>43.12</v>
          </cell>
          <cell r="F1420">
            <v>1090.32</v>
          </cell>
          <cell r="G1420">
            <v>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1831.38</v>
          </cell>
          <cell r="E1421">
            <v>56.11</v>
          </cell>
          <cell r="F1421">
            <v>1887.49</v>
          </cell>
          <cell r="G1421">
            <v>9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1471.12</v>
          </cell>
          <cell r="E1422">
            <v>56.11</v>
          </cell>
          <cell r="F1422">
            <v>1527.23</v>
          </cell>
          <cell r="G1422">
            <v>9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793.72</v>
          </cell>
          <cell r="E1423">
            <v>56.11</v>
          </cell>
          <cell r="F1423">
            <v>849.83</v>
          </cell>
          <cell r="G1423">
            <v>9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43.12</v>
          </cell>
          <cell r="F1424">
            <v>760.28</v>
          </cell>
          <cell r="G1424">
            <v>9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43.12</v>
          </cell>
          <cell r="F1425">
            <v>1028.5</v>
          </cell>
          <cell r="G1425">
            <v>9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780.06</v>
          </cell>
          <cell r="E1426">
            <v>32.340000000000003</v>
          </cell>
          <cell r="F1426">
            <v>812.4</v>
          </cell>
          <cell r="G1426">
            <v>9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854.93</v>
          </cell>
          <cell r="E1427">
            <v>32.340000000000003</v>
          </cell>
          <cell r="F1427">
            <v>887.27</v>
          </cell>
          <cell r="G1427">
            <v>9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1162.3599999999999</v>
          </cell>
          <cell r="E1428">
            <v>32.340000000000003</v>
          </cell>
          <cell r="F1428">
            <v>1194.7</v>
          </cell>
          <cell r="G1428">
            <v>9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848.49</v>
          </cell>
          <cell r="E1429"/>
          <cell r="F1429">
            <v>848.49</v>
          </cell>
          <cell r="G1429">
            <v>9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1410.92</v>
          </cell>
          <cell r="E1430"/>
          <cell r="F1430">
            <v>1410.92</v>
          </cell>
          <cell r="G1430">
            <v>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902.21</v>
          </cell>
          <cell r="E1431"/>
          <cell r="F1431">
            <v>902.21</v>
          </cell>
          <cell r="G1431">
            <v>9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906.9</v>
          </cell>
          <cell r="E1432"/>
          <cell r="F1432">
            <v>906.9</v>
          </cell>
          <cell r="G1432">
            <v>9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930.17</v>
          </cell>
          <cell r="E1433">
            <v>56.11</v>
          </cell>
          <cell r="F1433">
            <v>986.28</v>
          </cell>
          <cell r="G1433">
            <v>9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1163.07</v>
          </cell>
          <cell r="E1434">
            <v>56.11</v>
          </cell>
          <cell r="F1434">
            <v>1219.18</v>
          </cell>
          <cell r="G1434">
            <v>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1007.3</v>
          </cell>
          <cell r="E1435">
            <v>56.11</v>
          </cell>
          <cell r="F1435">
            <v>1063.4100000000001</v>
          </cell>
          <cell r="G1435">
            <v>9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1000.74</v>
          </cell>
          <cell r="E1436">
            <v>56.11</v>
          </cell>
          <cell r="F1436">
            <v>1056.8499999999999</v>
          </cell>
          <cell r="G1436">
            <v>9</v>
          </cell>
        </row>
        <row r="1437">
          <cell r="A1437" t="str">
            <v>25.02</v>
          </cell>
          <cell r="B1437" t="str">
            <v>Porta em aluminio</v>
          </cell>
          <cell r="C1437"/>
          <cell r="D1437"/>
          <cell r="E1437"/>
          <cell r="F1437"/>
          <cell r="G1437">
            <v>5</v>
          </cell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411.63</v>
          </cell>
          <cell r="E1438">
            <v>112.2</v>
          </cell>
          <cell r="F1438">
            <v>523.83000000000004</v>
          </cell>
          <cell r="G1438">
            <v>9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1003.7</v>
          </cell>
          <cell r="E1439">
            <v>112.2</v>
          </cell>
          <cell r="F1439">
            <v>1115.9000000000001</v>
          </cell>
          <cell r="G1439">
            <v>9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1124.93</v>
          </cell>
          <cell r="E1440">
            <v>112.2</v>
          </cell>
          <cell r="F1440">
            <v>1237.1300000000001</v>
          </cell>
          <cell r="G1440">
            <v>9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709.23</v>
          </cell>
          <cell r="E1441">
            <v>56.11</v>
          </cell>
          <cell r="F1441">
            <v>765.34</v>
          </cell>
          <cell r="G1441">
            <v>9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495.89</v>
          </cell>
          <cell r="E1442">
            <v>112.2</v>
          </cell>
          <cell r="F1442">
            <v>608.09</v>
          </cell>
          <cell r="G1442">
            <v>9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840.6</v>
          </cell>
          <cell r="E1443">
            <v>112.2</v>
          </cell>
          <cell r="F1443">
            <v>952.8</v>
          </cell>
          <cell r="G1443">
            <v>9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553.67999999999995</v>
          </cell>
          <cell r="E1444">
            <v>112.2</v>
          </cell>
          <cell r="F1444">
            <v>665.88</v>
          </cell>
          <cell r="G1444">
            <v>9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926.1</v>
          </cell>
          <cell r="E1445">
            <v>112.2</v>
          </cell>
          <cell r="F1445">
            <v>1038.3</v>
          </cell>
          <cell r="G1445">
            <v>9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510.95</v>
          </cell>
          <cell r="E1446">
            <v>112.2</v>
          </cell>
          <cell r="F1446">
            <v>623.15</v>
          </cell>
          <cell r="G1446">
            <v>9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657.7</v>
          </cell>
          <cell r="E1447">
            <v>112.2</v>
          </cell>
          <cell r="F1447">
            <v>769.9</v>
          </cell>
          <cell r="G1447">
            <v>9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1162.73</v>
          </cell>
          <cell r="E1448">
            <v>56.11</v>
          </cell>
          <cell r="F1448">
            <v>1218.8399999999999</v>
          </cell>
          <cell r="G1448">
            <v>9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959.86</v>
          </cell>
          <cell r="E1449">
            <v>56.11</v>
          </cell>
          <cell r="F1449">
            <v>1015.97</v>
          </cell>
          <cell r="G1449">
            <v>9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1093.6099999999999</v>
          </cell>
          <cell r="E1450">
            <v>56.11</v>
          </cell>
          <cell r="F1450">
            <v>1149.72</v>
          </cell>
          <cell r="G1450">
            <v>9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1253.1400000000001</v>
          </cell>
          <cell r="E1451">
            <v>56.11</v>
          </cell>
          <cell r="F1451">
            <v>1309.25</v>
          </cell>
          <cell r="G1451">
            <v>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1115.5899999999999</v>
          </cell>
          <cell r="E1452">
            <v>112.2</v>
          </cell>
          <cell r="F1452">
            <v>1227.79</v>
          </cell>
          <cell r="G1452">
            <v>9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1240.04</v>
          </cell>
          <cell r="E1453">
            <v>112.2</v>
          </cell>
          <cell r="F1453">
            <v>1352.24</v>
          </cell>
          <cell r="G1453">
            <v>9</v>
          </cell>
        </row>
        <row r="1454">
          <cell r="A1454" t="str">
            <v>25.20</v>
          </cell>
          <cell r="B1454" t="str">
            <v>Reparos, conservacoes e complementos - GRUPO 25</v>
          </cell>
          <cell r="C1454"/>
          <cell r="D1454"/>
          <cell r="E1454"/>
          <cell r="F1454"/>
          <cell r="G1454">
            <v>5</v>
          </cell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153.13999999999999</v>
          </cell>
          <cell r="E1455"/>
          <cell r="F1455">
            <v>153.13999999999999</v>
          </cell>
          <cell r="G1455">
            <v>9</v>
          </cell>
        </row>
        <row r="1456">
          <cell r="A1456" t="str">
            <v>26</v>
          </cell>
          <cell r="B1456" t="str">
            <v>ESQUADRIA E ELEMENTO EM VIDRO</v>
          </cell>
          <cell r="C1456"/>
          <cell r="D1456"/>
          <cell r="E1456"/>
          <cell r="F1456"/>
          <cell r="G1456">
            <v>2</v>
          </cell>
        </row>
        <row r="1457">
          <cell r="A1457" t="str">
            <v>26.01</v>
          </cell>
          <cell r="B1457" t="str">
            <v>Vidro comum e laminado</v>
          </cell>
          <cell r="C1457"/>
          <cell r="D1457"/>
          <cell r="E1457"/>
          <cell r="F1457"/>
          <cell r="G1457">
            <v>5</v>
          </cell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107.45</v>
          </cell>
          <cell r="E1458">
            <v>17.920000000000002</v>
          </cell>
          <cell r="F1458">
            <v>125.37</v>
          </cell>
          <cell r="G1458">
            <v>9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138.97999999999999</v>
          </cell>
          <cell r="E1459">
            <v>17.920000000000002</v>
          </cell>
          <cell r="F1459">
            <v>156.9</v>
          </cell>
          <cell r="G1459">
            <v>9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139.13</v>
          </cell>
          <cell r="E1460">
            <v>17.920000000000002</v>
          </cell>
          <cell r="F1460">
            <v>157.05000000000001</v>
          </cell>
          <cell r="G1460">
            <v>9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168.35</v>
          </cell>
          <cell r="E1461">
            <v>23.44</v>
          </cell>
          <cell r="F1461">
            <v>191.79</v>
          </cell>
          <cell r="G1461">
            <v>9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389.82</v>
          </cell>
          <cell r="E1462">
            <v>23.44</v>
          </cell>
          <cell r="F1462">
            <v>413.26</v>
          </cell>
          <cell r="G1462">
            <v>9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512.65</v>
          </cell>
          <cell r="E1463">
            <v>26.89</v>
          </cell>
          <cell r="F1463">
            <v>539.54</v>
          </cell>
          <cell r="G1463">
            <v>9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550.59</v>
          </cell>
          <cell r="E1464">
            <v>28.29</v>
          </cell>
          <cell r="F1464">
            <v>578.88</v>
          </cell>
          <cell r="G1464">
            <v>9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441.08</v>
          </cell>
          <cell r="E1465">
            <v>23.44</v>
          </cell>
          <cell r="F1465">
            <v>464.52</v>
          </cell>
          <cell r="G1465">
            <v>9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268.66000000000003</v>
          </cell>
          <cell r="E1466">
            <v>23.44</v>
          </cell>
          <cell r="F1466">
            <v>292.10000000000002</v>
          </cell>
          <cell r="G1466">
            <v>9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305.95999999999998</v>
          </cell>
          <cell r="E1467">
            <v>26.89</v>
          </cell>
          <cell r="F1467">
            <v>332.85</v>
          </cell>
          <cell r="G1467">
            <v>9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396.66</v>
          </cell>
          <cell r="E1468">
            <v>28.29</v>
          </cell>
          <cell r="F1468">
            <v>424.95</v>
          </cell>
          <cell r="G1468">
            <v>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506.81</v>
          </cell>
          <cell r="E1469">
            <v>23.44</v>
          </cell>
          <cell r="F1469">
            <v>530.25</v>
          </cell>
          <cell r="G1469">
            <v>9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142.11000000000001</v>
          </cell>
          <cell r="E1470">
            <v>17.920000000000002</v>
          </cell>
          <cell r="F1470">
            <v>160.03</v>
          </cell>
          <cell r="G1470">
            <v>9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3906.55</v>
          </cell>
          <cell r="E1471"/>
          <cell r="F1471">
            <v>3906.55</v>
          </cell>
          <cell r="G1471">
            <v>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5103.3599999999997</v>
          </cell>
          <cell r="E1472">
            <v>70.569999999999993</v>
          </cell>
          <cell r="F1472">
            <v>5173.93</v>
          </cell>
          <cell r="G1472">
            <v>9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202.58</v>
          </cell>
          <cell r="E1473">
            <v>23.44</v>
          </cell>
          <cell r="F1473">
            <v>226.02</v>
          </cell>
          <cell r="G1473">
            <v>9</v>
          </cell>
        </row>
        <row r="1474">
          <cell r="A1474" t="str">
            <v>26.02</v>
          </cell>
          <cell r="B1474" t="str">
            <v>Vidro temperado</v>
          </cell>
          <cell r="C1474"/>
          <cell r="D1474"/>
          <cell r="E1474"/>
          <cell r="F1474"/>
          <cell r="G1474">
            <v>5</v>
          </cell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222.95</v>
          </cell>
          <cell r="E1475">
            <v>23.44</v>
          </cell>
          <cell r="F1475">
            <v>246.39</v>
          </cell>
          <cell r="G1475">
            <v>9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244.34</v>
          </cell>
          <cell r="E1476">
            <v>26.89</v>
          </cell>
          <cell r="F1476">
            <v>271.23</v>
          </cell>
          <cell r="G1476">
            <v>9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270.89</v>
          </cell>
          <cell r="E1477">
            <v>28.29</v>
          </cell>
          <cell r="F1477">
            <v>299.18</v>
          </cell>
          <cell r="G1477">
            <v>9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276.14</v>
          </cell>
          <cell r="E1478">
            <v>23.43</v>
          </cell>
          <cell r="F1478">
            <v>299.57</v>
          </cell>
          <cell r="G1478">
            <v>9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339.57</v>
          </cell>
          <cell r="E1479">
            <v>26.89</v>
          </cell>
          <cell r="F1479">
            <v>366.46</v>
          </cell>
          <cell r="G1479">
            <v>9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426.57</v>
          </cell>
          <cell r="E1480">
            <v>28.29</v>
          </cell>
          <cell r="F1480">
            <v>454.86</v>
          </cell>
          <cell r="G1480">
            <v>9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563.51</v>
          </cell>
          <cell r="E1481">
            <v>26.89</v>
          </cell>
          <cell r="F1481">
            <v>590.4</v>
          </cell>
          <cell r="G1481">
            <v>9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470.2</v>
          </cell>
          <cell r="E1482">
            <v>28.29</v>
          </cell>
          <cell r="F1482">
            <v>498.49</v>
          </cell>
          <cell r="G1482">
            <v>9</v>
          </cell>
        </row>
        <row r="1483">
          <cell r="A1483" t="str">
            <v>26.03</v>
          </cell>
          <cell r="B1483" t="str">
            <v>Vidro especial</v>
          </cell>
          <cell r="C1483"/>
          <cell r="D1483"/>
          <cell r="E1483"/>
          <cell r="F1483"/>
          <cell r="G1483">
            <v>5</v>
          </cell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486.89</v>
          </cell>
          <cell r="E1484">
            <v>26.89</v>
          </cell>
          <cell r="F1484">
            <v>513.78</v>
          </cell>
          <cell r="G1484">
            <v>9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1160.94</v>
          </cell>
          <cell r="E1485">
            <v>35.85</v>
          </cell>
          <cell r="F1485">
            <v>1196.79</v>
          </cell>
          <cell r="G1485">
            <v>9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538.27</v>
          </cell>
          <cell r="E1486">
            <v>26.89</v>
          </cell>
          <cell r="F1486">
            <v>565.16</v>
          </cell>
          <cell r="G1486">
            <v>9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988.79</v>
          </cell>
          <cell r="E1487">
            <v>31.74</v>
          </cell>
          <cell r="F1487">
            <v>1020.53</v>
          </cell>
          <cell r="G1487">
            <v>9</v>
          </cell>
        </row>
        <row r="1488">
          <cell r="A1488" t="str">
            <v>26.04</v>
          </cell>
          <cell r="B1488" t="str">
            <v>Espelhos</v>
          </cell>
          <cell r="C1488"/>
          <cell r="D1488"/>
          <cell r="E1488"/>
          <cell r="F1488"/>
          <cell r="G1488">
            <v>5</v>
          </cell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513.91999999999996</v>
          </cell>
          <cell r="E1489"/>
          <cell r="F1489">
            <v>513.91999999999996</v>
          </cell>
          <cell r="G1489">
            <v>9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660.1</v>
          </cell>
          <cell r="E1490">
            <v>18.71</v>
          </cell>
          <cell r="F1490">
            <v>678.81</v>
          </cell>
          <cell r="G1490">
            <v>9</v>
          </cell>
        </row>
        <row r="1491">
          <cell r="A1491" t="str">
            <v>26.20</v>
          </cell>
          <cell r="B1491" t="str">
            <v>Reparos, conservacoes e complementos - GRUPO 26</v>
          </cell>
          <cell r="C1491"/>
          <cell r="D1491"/>
          <cell r="E1491"/>
          <cell r="F1491"/>
          <cell r="G1491">
            <v>5</v>
          </cell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3.69</v>
          </cell>
          <cell r="F1492">
            <v>5.07</v>
          </cell>
          <cell r="G1492">
            <v>9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49.2</v>
          </cell>
          <cell r="F1493">
            <v>56.08</v>
          </cell>
          <cell r="G1493">
            <v>9</v>
          </cell>
        </row>
        <row r="1494">
          <cell r="A1494" t="str">
            <v>27</v>
          </cell>
          <cell r="B1494" t="str">
            <v>ESQUADRIA E ELEMENTO EM MATERIAL ESPECIAL</v>
          </cell>
          <cell r="C1494"/>
          <cell r="D1494"/>
          <cell r="E1494"/>
          <cell r="F1494"/>
          <cell r="G1494">
            <v>2</v>
          </cell>
        </row>
        <row r="1495">
          <cell r="A1495" t="str">
            <v>27.02</v>
          </cell>
          <cell r="B1495" t="str">
            <v>Policarbonato</v>
          </cell>
          <cell r="C1495"/>
          <cell r="D1495"/>
          <cell r="E1495"/>
          <cell r="F1495"/>
          <cell r="G1495">
            <v>5</v>
          </cell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606.72</v>
          </cell>
          <cell r="E1496">
            <v>86.38</v>
          </cell>
          <cell r="F1496">
            <v>693.1</v>
          </cell>
          <cell r="G1496">
            <v>9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478.01</v>
          </cell>
          <cell r="E1497">
            <v>86.38</v>
          </cell>
          <cell r="F1497">
            <v>564.39</v>
          </cell>
          <cell r="G1497">
            <v>9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778.66</v>
          </cell>
          <cell r="E1498">
            <v>86.38</v>
          </cell>
          <cell r="F1498">
            <v>865.04</v>
          </cell>
          <cell r="G1498">
            <v>9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78.61</v>
          </cell>
          <cell r="E1499">
            <v>86.38</v>
          </cell>
          <cell r="F1499">
            <v>164.99</v>
          </cell>
          <cell r="G1499">
            <v>9</v>
          </cell>
        </row>
        <row r="1500">
          <cell r="A1500" t="str">
            <v>27.03</v>
          </cell>
          <cell r="B1500" t="str">
            <v>Chapa de fibra de vidro</v>
          </cell>
          <cell r="C1500"/>
          <cell r="D1500"/>
          <cell r="E1500"/>
          <cell r="F1500"/>
          <cell r="G1500">
            <v>5</v>
          </cell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183.27</v>
          </cell>
          <cell r="E1501">
            <v>49.2</v>
          </cell>
          <cell r="F1501">
            <v>232.47</v>
          </cell>
          <cell r="G1501">
            <v>9</v>
          </cell>
        </row>
        <row r="1502">
          <cell r="A1502" t="str">
            <v>27.04</v>
          </cell>
          <cell r="B1502" t="str">
            <v>PVC / VINIL</v>
          </cell>
          <cell r="C1502"/>
          <cell r="D1502"/>
          <cell r="E1502"/>
          <cell r="F1502"/>
          <cell r="G1502">
            <v>5</v>
          </cell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2531.94</v>
          </cell>
          <cell r="E1503">
            <v>85.34</v>
          </cell>
          <cell r="F1503">
            <v>2617.2800000000002</v>
          </cell>
          <cell r="G1503">
            <v>9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366.96</v>
          </cell>
          <cell r="E1504">
            <v>69</v>
          </cell>
          <cell r="F1504">
            <v>435.96</v>
          </cell>
          <cell r="G1504">
            <v>9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84.53</v>
          </cell>
          <cell r="E1505">
            <v>22.44</v>
          </cell>
          <cell r="F1505">
            <v>106.97</v>
          </cell>
          <cell r="G1505">
            <v>9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107.45</v>
          </cell>
          <cell r="E1506">
            <v>10.27</v>
          </cell>
          <cell r="F1506">
            <v>117.72</v>
          </cell>
          <cell r="G1506">
            <v>9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72.45</v>
          </cell>
          <cell r="E1507">
            <v>5.61</v>
          </cell>
          <cell r="F1507">
            <v>78.06</v>
          </cell>
          <cell r="G1507">
            <v>9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164.66</v>
          </cell>
          <cell r="E1508">
            <v>61.17</v>
          </cell>
          <cell r="F1508">
            <v>225.83</v>
          </cell>
          <cell r="G1508">
            <v>9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128.79</v>
          </cell>
          <cell r="E1509">
            <v>31.24</v>
          </cell>
          <cell r="F1509">
            <v>160.03</v>
          </cell>
          <cell r="G1509">
            <v>9</v>
          </cell>
        </row>
        <row r="1510">
          <cell r="A1510" t="str">
            <v>28</v>
          </cell>
          <cell r="B1510" t="str">
            <v>FERRAGEM COMPLEMENTAR PARA ESQUADRIAS</v>
          </cell>
          <cell r="C1510"/>
          <cell r="D1510"/>
          <cell r="E1510"/>
          <cell r="F1510"/>
          <cell r="G1510">
            <v>2</v>
          </cell>
        </row>
        <row r="1511">
          <cell r="A1511" t="str">
            <v>28.01</v>
          </cell>
          <cell r="B1511" t="str">
            <v>Ferragem para porta</v>
          </cell>
          <cell r="C1511"/>
          <cell r="D1511"/>
          <cell r="E1511"/>
          <cell r="F1511"/>
          <cell r="G1511">
            <v>5</v>
          </cell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349.15</v>
          </cell>
          <cell r="E1512">
            <v>56.11</v>
          </cell>
          <cell r="F1512">
            <v>405.26</v>
          </cell>
          <cell r="G1512">
            <v>9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637.27</v>
          </cell>
          <cell r="E1513">
            <v>74.8</v>
          </cell>
          <cell r="F1513">
            <v>712.07</v>
          </cell>
          <cell r="G1513">
            <v>9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249.34</v>
          </cell>
          <cell r="E1514">
            <v>56.11</v>
          </cell>
          <cell r="F1514">
            <v>305.45</v>
          </cell>
          <cell r="G1514">
            <v>9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491.59</v>
          </cell>
          <cell r="E1515">
            <v>74.8</v>
          </cell>
          <cell r="F1515">
            <v>566.39</v>
          </cell>
          <cell r="G1515">
            <v>9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208.77</v>
          </cell>
          <cell r="E1516">
            <v>56.11</v>
          </cell>
          <cell r="F1516">
            <v>264.88</v>
          </cell>
          <cell r="G1516">
            <v>9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266.01</v>
          </cell>
          <cell r="E1517"/>
          <cell r="F1517">
            <v>266.01</v>
          </cell>
          <cell r="G1517">
            <v>9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417.53</v>
          </cell>
          <cell r="E1518"/>
          <cell r="F1518">
            <v>417.53</v>
          </cell>
          <cell r="G1518">
            <v>9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373.22</v>
          </cell>
          <cell r="E1519">
            <v>62.21</v>
          </cell>
          <cell r="F1519">
            <v>435.43</v>
          </cell>
          <cell r="G1519">
            <v>9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483.31</v>
          </cell>
          <cell r="E1520">
            <v>62.21</v>
          </cell>
          <cell r="F1520">
            <v>545.52</v>
          </cell>
          <cell r="G1520">
            <v>9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316.99</v>
          </cell>
          <cell r="E1521">
            <v>17.54</v>
          </cell>
          <cell r="F1521">
            <v>334.53</v>
          </cell>
          <cell r="G1521">
            <v>9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298.2</v>
          </cell>
          <cell r="E1522">
            <v>17.54</v>
          </cell>
          <cell r="F1522">
            <v>315.74</v>
          </cell>
          <cell r="G1522">
            <v>9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2573.2199999999998</v>
          </cell>
          <cell r="E1523">
            <v>43.85</v>
          </cell>
          <cell r="F1523">
            <v>2617.0700000000002</v>
          </cell>
          <cell r="G1523">
            <v>9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445.54</v>
          </cell>
          <cell r="E1524">
            <v>32.89</v>
          </cell>
          <cell r="F1524">
            <v>478.43</v>
          </cell>
          <cell r="G1524">
            <v>9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28.54</v>
          </cell>
          <cell r="E1525">
            <v>11.22</v>
          </cell>
          <cell r="F1525">
            <v>39.76</v>
          </cell>
          <cell r="G1525">
            <v>9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1010.16</v>
          </cell>
          <cell r="E1526">
            <v>43.85</v>
          </cell>
          <cell r="F1526">
            <v>1054.01</v>
          </cell>
          <cell r="G1526">
            <v>9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1000.89</v>
          </cell>
          <cell r="E1527">
            <v>87.7</v>
          </cell>
          <cell r="F1527">
            <v>1088.5899999999999</v>
          </cell>
          <cell r="G1527">
            <v>9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328.44</v>
          </cell>
          <cell r="E1528">
            <v>56.11</v>
          </cell>
          <cell r="F1528">
            <v>384.55</v>
          </cell>
          <cell r="G1528">
            <v>9</v>
          </cell>
        </row>
        <row r="1529">
          <cell r="A1529" t="str">
            <v>28.05</v>
          </cell>
          <cell r="B1529" t="str">
            <v>Cadeado</v>
          </cell>
          <cell r="C1529"/>
          <cell r="D1529"/>
          <cell r="E1529"/>
          <cell r="F1529"/>
          <cell r="G1529">
            <v>5</v>
          </cell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20.59</v>
          </cell>
          <cell r="E1530"/>
          <cell r="F1530">
            <v>20.59</v>
          </cell>
          <cell r="G1530">
            <v>9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29.59</v>
          </cell>
          <cell r="E1531"/>
          <cell r="F1531">
            <v>29.59</v>
          </cell>
          <cell r="G1531">
            <v>9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52.34</v>
          </cell>
          <cell r="E1532"/>
          <cell r="F1532">
            <v>52.34</v>
          </cell>
          <cell r="G1532">
            <v>9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187.9</v>
          </cell>
          <cell r="E1533"/>
          <cell r="F1533">
            <v>187.9</v>
          </cell>
          <cell r="G1533">
            <v>9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83.47</v>
          </cell>
          <cell r="E1534"/>
          <cell r="F1534">
            <v>83.47</v>
          </cell>
          <cell r="G1534">
            <v>9</v>
          </cell>
        </row>
        <row r="1535">
          <cell r="A1535" t="str">
            <v>28.20</v>
          </cell>
          <cell r="B1535" t="str">
            <v>Reparos, conservacoes e complementos - GRUPO 28</v>
          </cell>
          <cell r="C1535"/>
          <cell r="D1535"/>
          <cell r="E1535"/>
          <cell r="F1535"/>
          <cell r="G1535">
            <v>5</v>
          </cell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D1536"/>
          <cell r="E1536">
            <v>56.11</v>
          </cell>
          <cell r="F1536">
            <v>56.11</v>
          </cell>
          <cell r="G1536">
            <v>9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886.32</v>
          </cell>
          <cell r="E1537">
            <v>43.85</v>
          </cell>
          <cell r="F1537">
            <v>930.17</v>
          </cell>
          <cell r="G1537">
            <v>9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D1538"/>
          <cell r="E1538">
            <v>48.24</v>
          </cell>
          <cell r="F1538">
            <v>48.24</v>
          </cell>
          <cell r="G1538">
            <v>9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1298.02</v>
          </cell>
          <cell r="E1539">
            <v>57</v>
          </cell>
          <cell r="F1539">
            <v>1355.02</v>
          </cell>
          <cell r="G1539">
            <v>9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D1540"/>
          <cell r="E1540">
            <v>6.36</v>
          </cell>
          <cell r="F1540">
            <v>6.36</v>
          </cell>
          <cell r="G1540">
            <v>9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477.17</v>
          </cell>
          <cell r="E1541">
            <v>112.2</v>
          </cell>
          <cell r="F1541">
            <v>589.37</v>
          </cell>
          <cell r="G1541">
            <v>9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153.76</v>
          </cell>
          <cell r="E1542">
            <v>21.25</v>
          </cell>
          <cell r="F1542">
            <v>175.01</v>
          </cell>
          <cell r="G1542">
            <v>9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4150.58</v>
          </cell>
          <cell r="E1543">
            <v>131.55000000000001</v>
          </cell>
          <cell r="F1543">
            <v>4282.13</v>
          </cell>
          <cell r="G1543">
            <v>9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403.36</v>
          </cell>
          <cell r="E1544">
            <v>43.85</v>
          </cell>
          <cell r="F1544">
            <v>447.21</v>
          </cell>
          <cell r="G1544">
            <v>9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213.21</v>
          </cell>
          <cell r="E1545">
            <v>32.89</v>
          </cell>
          <cell r="F1545">
            <v>246.1</v>
          </cell>
          <cell r="G1545">
            <v>9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7.46</v>
          </cell>
          <cell r="F1546">
            <v>112.54</v>
          </cell>
          <cell r="G1546">
            <v>9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68.599999999999994</v>
          </cell>
          <cell r="E1547">
            <v>7.46</v>
          </cell>
          <cell r="F1547">
            <v>76.06</v>
          </cell>
          <cell r="G1547">
            <v>9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7.46</v>
          </cell>
          <cell r="F1548">
            <v>181.98</v>
          </cell>
          <cell r="G1548">
            <v>9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29.11</v>
          </cell>
          <cell r="E1549">
            <v>6.36</v>
          </cell>
          <cell r="F1549">
            <v>35.47</v>
          </cell>
          <cell r="G1549">
            <v>9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42.52</v>
          </cell>
          <cell r="E1550">
            <v>6.36</v>
          </cell>
          <cell r="F1550">
            <v>48.88</v>
          </cell>
          <cell r="G1550">
            <v>9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64.25</v>
          </cell>
          <cell r="E1551">
            <v>6.36</v>
          </cell>
          <cell r="F1551">
            <v>70.61</v>
          </cell>
          <cell r="G1551">
            <v>9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261.29000000000002</v>
          </cell>
          <cell r="E1552">
            <v>13.46</v>
          </cell>
          <cell r="F1552">
            <v>274.75</v>
          </cell>
          <cell r="G1552">
            <v>9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7.46</v>
          </cell>
          <cell r="F1553">
            <v>80.150000000000006</v>
          </cell>
          <cell r="G1553">
            <v>9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7.46</v>
          </cell>
          <cell r="F1554">
            <v>96.88</v>
          </cell>
          <cell r="G1554">
            <v>9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5.4</v>
          </cell>
          <cell r="F1555">
            <v>196.27</v>
          </cell>
          <cell r="G1555">
            <v>9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7.46</v>
          </cell>
          <cell r="F1556">
            <v>224.5</v>
          </cell>
          <cell r="G1556">
            <v>9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600.19000000000005</v>
          </cell>
          <cell r="E1557">
            <v>65.78</v>
          </cell>
          <cell r="F1557">
            <v>665.97</v>
          </cell>
          <cell r="G1557">
            <v>9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132.88</v>
          </cell>
          <cell r="E1558">
            <v>65.78</v>
          </cell>
          <cell r="F1558">
            <v>198.66</v>
          </cell>
          <cell r="G1558">
            <v>9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27.53</v>
          </cell>
          <cell r="E1559">
            <v>42.51</v>
          </cell>
          <cell r="F1559">
            <v>70.040000000000006</v>
          </cell>
          <cell r="G1559">
            <v>9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7.46</v>
          </cell>
          <cell r="F1560">
            <v>185.45</v>
          </cell>
          <cell r="G1560">
            <v>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10982.81</v>
          </cell>
          <cell r="E1561"/>
          <cell r="F1561">
            <v>10982.81</v>
          </cell>
          <cell r="G1561">
            <v>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14426.47</v>
          </cell>
          <cell r="E1562"/>
          <cell r="F1562">
            <v>14426.47</v>
          </cell>
          <cell r="G1562">
            <v>9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727.12</v>
          </cell>
          <cell r="E1563">
            <v>87.7</v>
          </cell>
          <cell r="F1563">
            <v>814.82</v>
          </cell>
          <cell r="G1563">
            <v>9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1447.67</v>
          </cell>
          <cell r="E1564">
            <v>175.4</v>
          </cell>
          <cell r="F1564">
            <v>1623.07</v>
          </cell>
          <cell r="G1564">
            <v>9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1065.1600000000001</v>
          </cell>
          <cell r="E1565">
            <v>175.4</v>
          </cell>
          <cell r="F1565">
            <v>1240.56</v>
          </cell>
          <cell r="G1565">
            <v>9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1165.3900000000001</v>
          </cell>
          <cell r="E1566">
            <v>175.4</v>
          </cell>
          <cell r="F1566">
            <v>1340.79</v>
          </cell>
          <cell r="G1566">
            <v>9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10.27</v>
          </cell>
          <cell r="F1567">
            <v>54.95</v>
          </cell>
          <cell r="G1567">
            <v>9</v>
          </cell>
        </row>
        <row r="1568">
          <cell r="A1568" t="str">
            <v>29</v>
          </cell>
          <cell r="B1568" t="str">
            <v>INSERTE METALICO</v>
          </cell>
          <cell r="C1568"/>
          <cell r="D1568"/>
          <cell r="E1568"/>
          <cell r="F1568"/>
          <cell r="G1568">
            <v>2</v>
          </cell>
        </row>
        <row r="1569">
          <cell r="A1569" t="str">
            <v>29.01</v>
          </cell>
          <cell r="B1569" t="str">
            <v>Cantoneira</v>
          </cell>
          <cell r="C1569"/>
          <cell r="D1569"/>
          <cell r="E1569"/>
          <cell r="F1569"/>
          <cell r="G1569">
            <v>5</v>
          </cell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6.33</v>
          </cell>
          <cell r="E1570">
            <v>13.27</v>
          </cell>
          <cell r="F1570">
            <v>19.600000000000001</v>
          </cell>
          <cell r="G1570">
            <v>9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37.01</v>
          </cell>
          <cell r="E1571">
            <v>59.37</v>
          </cell>
          <cell r="F1571">
            <v>96.38</v>
          </cell>
          <cell r="G1571">
            <v>9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7.88</v>
          </cell>
          <cell r="E1572">
            <v>13.27</v>
          </cell>
          <cell r="F1572">
            <v>21.15</v>
          </cell>
          <cell r="G1572">
            <v>9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18.059999999999999</v>
          </cell>
          <cell r="E1573">
            <v>13.27</v>
          </cell>
          <cell r="F1573">
            <v>31.33</v>
          </cell>
          <cell r="G1573">
            <v>9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12.91</v>
          </cell>
          <cell r="E1574">
            <v>13.27</v>
          </cell>
          <cell r="F1574">
            <v>26.18</v>
          </cell>
          <cell r="G1574">
            <v>9</v>
          </cell>
        </row>
        <row r="1575">
          <cell r="A1575" t="str">
            <v>29.03</v>
          </cell>
          <cell r="B1575" t="str">
            <v>Cabos e cordoalhas</v>
          </cell>
          <cell r="C1575"/>
          <cell r="D1575"/>
          <cell r="E1575"/>
          <cell r="F1575"/>
          <cell r="G1575">
            <v>5</v>
          </cell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8.9</v>
          </cell>
          <cell r="E1576">
            <v>11.22</v>
          </cell>
          <cell r="F1576">
            <v>20.12</v>
          </cell>
          <cell r="G1576">
            <v>9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14.62</v>
          </cell>
          <cell r="E1577">
            <v>11.22</v>
          </cell>
          <cell r="F1577">
            <v>25.84</v>
          </cell>
          <cell r="G1577">
            <v>9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9.81</v>
          </cell>
          <cell r="E1578">
            <v>11.22</v>
          </cell>
          <cell r="F1578">
            <v>21.03</v>
          </cell>
          <cell r="G1578">
            <v>9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20.66</v>
          </cell>
          <cell r="E1579">
            <v>11.22</v>
          </cell>
          <cell r="F1579">
            <v>31.88</v>
          </cell>
          <cell r="G1579">
            <v>9</v>
          </cell>
        </row>
        <row r="1580">
          <cell r="A1580" t="str">
            <v>29.20</v>
          </cell>
          <cell r="B1580" t="str">
            <v>Reparos, conservacoes e complementos - GRUPO 29</v>
          </cell>
          <cell r="C1580"/>
          <cell r="D1580"/>
          <cell r="E1580"/>
          <cell r="F1580"/>
          <cell r="G1580">
            <v>5</v>
          </cell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54.07</v>
          </cell>
          <cell r="E1581">
            <v>13.66</v>
          </cell>
          <cell r="F1581">
            <v>67.73</v>
          </cell>
          <cell r="G1581">
            <v>9</v>
          </cell>
        </row>
        <row r="1582">
          <cell r="A1582" t="str">
            <v>30</v>
          </cell>
          <cell r="B1582" t="str">
            <v>ACESSIBILIDADE</v>
          </cell>
          <cell r="C1582"/>
          <cell r="D1582"/>
          <cell r="E1582"/>
          <cell r="F1582"/>
          <cell r="G1582">
            <v>2</v>
          </cell>
        </row>
        <row r="1583">
          <cell r="A1583" t="str">
            <v>30.01</v>
          </cell>
          <cell r="B1583" t="str">
            <v>Barra de apoio</v>
          </cell>
          <cell r="C1583"/>
          <cell r="D1583"/>
          <cell r="E1583"/>
          <cell r="F1583"/>
          <cell r="G1583">
            <v>5</v>
          </cell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180.24</v>
          </cell>
          <cell r="E1584">
            <v>11.22</v>
          </cell>
          <cell r="F1584">
            <v>191.46</v>
          </cell>
          <cell r="G1584">
            <v>9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111.73</v>
          </cell>
          <cell r="E1585">
            <v>11.22</v>
          </cell>
          <cell r="F1585">
            <v>122.95</v>
          </cell>
          <cell r="G1585">
            <v>9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150.19999999999999</v>
          </cell>
          <cell r="E1586">
            <v>11.22</v>
          </cell>
          <cell r="F1586">
            <v>161.41999999999999</v>
          </cell>
          <cell r="G1586">
            <v>9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350.98</v>
          </cell>
          <cell r="E1587">
            <v>11.22</v>
          </cell>
          <cell r="F1587">
            <v>362.2</v>
          </cell>
          <cell r="G1587">
            <v>9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204.88</v>
          </cell>
          <cell r="E1588">
            <v>11.22</v>
          </cell>
          <cell r="F1588">
            <v>216.1</v>
          </cell>
          <cell r="G1588">
            <v>9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172.18</v>
          </cell>
          <cell r="E1589">
            <v>11.22</v>
          </cell>
          <cell r="F1589">
            <v>183.4</v>
          </cell>
          <cell r="G1589">
            <v>9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386.01</v>
          </cell>
          <cell r="E1590">
            <v>11.22</v>
          </cell>
          <cell r="F1590">
            <v>397.23</v>
          </cell>
          <cell r="G1590">
            <v>9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312.75</v>
          </cell>
          <cell r="E1591">
            <v>11.22</v>
          </cell>
          <cell r="F1591">
            <v>323.97000000000003</v>
          </cell>
          <cell r="G1591">
            <v>9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138.31</v>
          </cell>
          <cell r="E1592">
            <v>11.22</v>
          </cell>
          <cell r="F1592">
            <v>149.53</v>
          </cell>
          <cell r="G1592">
            <v>9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462.97</v>
          </cell>
          <cell r="E1593">
            <v>18.71</v>
          </cell>
          <cell r="F1593">
            <v>481.68</v>
          </cell>
          <cell r="G1593">
            <v>9</v>
          </cell>
        </row>
        <row r="1594">
          <cell r="A1594" t="str">
            <v>30.03</v>
          </cell>
          <cell r="B1594" t="str">
            <v>Aparelhos eletricos, hidraulicos e a gas</v>
          </cell>
          <cell r="C1594"/>
          <cell r="D1594"/>
          <cell r="E1594"/>
          <cell r="F1594"/>
          <cell r="G1594">
            <v>5</v>
          </cell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2622.95</v>
          </cell>
          <cell r="E1595">
            <v>58.34</v>
          </cell>
          <cell r="F1595">
            <v>2681.29</v>
          </cell>
          <cell r="G1595">
            <v>9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3550.61</v>
          </cell>
          <cell r="E1596">
            <v>58.34</v>
          </cell>
          <cell r="F1596">
            <v>3608.95</v>
          </cell>
          <cell r="G1596">
            <v>9</v>
          </cell>
        </row>
        <row r="1597">
          <cell r="A1597" t="str">
            <v>30.04</v>
          </cell>
          <cell r="B1597" t="str">
            <v>Revestimento</v>
          </cell>
          <cell r="C1597"/>
          <cell r="D1597"/>
          <cell r="E1597"/>
          <cell r="F1597"/>
          <cell r="G1597">
            <v>5</v>
          </cell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339.34</v>
          </cell>
          <cell r="E1598">
            <v>20.56</v>
          </cell>
          <cell r="F1598">
            <v>359.9</v>
          </cell>
          <cell r="G1598">
            <v>9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184.95</v>
          </cell>
          <cell r="E1599">
            <v>8.6</v>
          </cell>
          <cell r="F1599">
            <v>193.55</v>
          </cell>
          <cell r="G1599">
            <v>9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116.92</v>
          </cell>
          <cell r="E1600">
            <v>24.13</v>
          </cell>
          <cell r="F1600">
            <v>141.05000000000001</v>
          </cell>
          <cell r="G1600">
            <v>9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123.46</v>
          </cell>
          <cell r="E1601">
            <v>24.13</v>
          </cell>
          <cell r="F1601">
            <v>147.59</v>
          </cell>
          <cell r="G1601">
            <v>9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4.54</v>
          </cell>
          <cell r="E1602">
            <v>1.31</v>
          </cell>
          <cell r="F1602">
            <v>5.85</v>
          </cell>
          <cell r="G1602">
            <v>9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499.33</v>
          </cell>
          <cell r="E1603"/>
          <cell r="F1603">
            <v>499.33</v>
          </cell>
          <cell r="G1603">
            <v>9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5.43</v>
          </cell>
          <cell r="E1604">
            <v>8.5</v>
          </cell>
          <cell r="F1604">
            <v>13.93</v>
          </cell>
          <cell r="G1604">
            <v>9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0.5</v>
          </cell>
          <cell r="E1605">
            <v>13.69</v>
          </cell>
          <cell r="F1605">
            <v>14.19</v>
          </cell>
          <cell r="G1605">
            <v>9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82.5</v>
          </cell>
          <cell r="E1606">
            <v>13.32</v>
          </cell>
          <cell r="F1606">
            <v>95.82</v>
          </cell>
          <cell r="G1606">
            <v>9</v>
          </cell>
        </row>
        <row r="1607">
          <cell r="A1607" t="str">
            <v>30.06</v>
          </cell>
          <cell r="B1607" t="str">
            <v>Comunicacao visual e sonora</v>
          </cell>
          <cell r="C1607"/>
          <cell r="D1607"/>
          <cell r="E1607"/>
          <cell r="F1607"/>
          <cell r="G1607">
            <v>5</v>
          </cell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11.6</v>
          </cell>
          <cell r="E1608">
            <v>1.31</v>
          </cell>
          <cell r="F1608">
            <v>12.91</v>
          </cell>
          <cell r="G1608">
            <v>9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11.44</v>
          </cell>
          <cell r="E1609">
            <v>1.31</v>
          </cell>
          <cell r="F1609">
            <v>12.75</v>
          </cell>
          <cell r="G1609">
            <v>9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24.27</v>
          </cell>
          <cell r="E1610">
            <v>1.31</v>
          </cell>
          <cell r="F1610">
            <v>25.58</v>
          </cell>
          <cell r="G1610">
            <v>9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32.65</v>
          </cell>
          <cell r="E1611">
            <v>20.74</v>
          </cell>
          <cell r="F1611">
            <v>53.39</v>
          </cell>
          <cell r="G1611">
            <v>9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242.32</v>
          </cell>
          <cell r="E1612">
            <v>20.74</v>
          </cell>
          <cell r="F1612">
            <v>263.06</v>
          </cell>
          <cell r="G1612">
            <v>9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697.92</v>
          </cell>
          <cell r="E1613">
            <v>20.74</v>
          </cell>
          <cell r="F1613">
            <v>718.66</v>
          </cell>
          <cell r="G1613">
            <v>9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28.98</v>
          </cell>
          <cell r="E1614">
            <v>3.37</v>
          </cell>
          <cell r="F1614">
            <v>32.35</v>
          </cell>
          <cell r="G1614">
            <v>9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4.22</v>
          </cell>
          <cell r="F1615">
            <v>689.5</v>
          </cell>
          <cell r="G1615">
            <v>9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146.38999999999999</v>
          </cell>
          <cell r="E1616">
            <v>72.569999999999993</v>
          </cell>
          <cell r="F1616">
            <v>218.96</v>
          </cell>
          <cell r="G1616">
            <v>9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294.29000000000002</v>
          </cell>
          <cell r="E1617">
            <v>165.88</v>
          </cell>
          <cell r="F1617">
            <v>460.17</v>
          </cell>
          <cell r="G1617">
            <v>9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228.16</v>
          </cell>
          <cell r="E1618">
            <v>18.71</v>
          </cell>
          <cell r="F1618">
            <v>246.87</v>
          </cell>
          <cell r="G1618">
            <v>9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23.53</v>
          </cell>
          <cell r="E1619">
            <v>3.37</v>
          </cell>
          <cell r="F1619">
            <v>26.9</v>
          </cell>
          <cell r="G1619">
            <v>9</v>
          </cell>
        </row>
        <row r="1620">
          <cell r="A1620" t="str">
            <v>30.08</v>
          </cell>
          <cell r="B1620" t="str">
            <v>Aparelhos sanitarios</v>
          </cell>
          <cell r="C1620"/>
          <cell r="D1620"/>
          <cell r="E1620"/>
          <cell r="F1620"/>
          <cell r="G1620">
            <v>5</v>
          </cell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978.26</v>
          </cell>
          <cell r="E1621">
            <v>4.22</v>
          </cell>
          <cell r="F1621">
            <v>982.48</v>
          </cell>
          <cell r="G1621">
            <v>9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1470.58</v>
          </cell>
          <cell r="E1622">
            <v>58.34</v>
          </cell>
          <cell r="F1622">
            <v>1528.92</v>
          </cell>
          <cell r="G1622">
            <v>9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3369.72</v>
          </cell>
          <cell r="E1623">
            <v>304.20999999999998</v>
          </cell>
          <cell r="F1623">
            <v>3673.93</v>
          </cell>
          <cell r="G1623">
            <v>9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1038.28</v>
          </cell>
          <cell r="E1624">
            <v>49.91</v>
          </cell>
          <cell r="F1624">
            <v>1088.19</v>
          </cell>
          <cell r="G1624">
            <v>9</v>
          </cell>
        </row>
        <row r="1625">
          <cell r="A1625" t="str">
            <v>30.14</v>
          </cell>
          <cell r="B1625" t="str">
            <v>Elevador e plataforma</v>
          </cell>
          <cell r="C1625"/>
          <cell r="D1625"/>
          <cell r="E1625"/>
          <cell r="F1625"/>
          <cell r="G1625">
            <v>5</v>
          </cell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132283.84</v>
          </cell>
          <cell r="E1626"/>
          <cell r="F1626">
            <v>132283.84</v>
          </cell>
          <cell r="G1626">
            <v>9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139839.29999999999</v>
          </cell>
          <cell r="E1627"/>
          <cell r="F1627">
            <v>139839.29999999999</v>
          </cell>
          <cell r="G1627">
            <v>9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46652.25</v>
          </cell>
          <cell r="E1628"/>
          <cell r="F1628">
            <v>46652.25</v>
          </cell>
          <cell r="G1628">
            <v>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36149.870000000003</v>
          </cell>
          <cell r="E1629"/>
          <cell r="F1629">
            <v>36149.870000000003</v>
          </cell>
          <cell r="G1629">
            <v>9</v>
          </cell>
        </row>
        <row r="1630">
          <cell r="A1630" t="str">
            <v>32</v>
          </cell>
          <cell r="B1630" t="str">
            <v>IMPERMEABILIZACAO, PROTECAO E JUNTA</v>
          </cell>
          <cell r="C1630"/>
          <cell r="D1630"/>
          <cell r="E1630"/>
          <cell r="F1630"/>
          <cell r="G1630">
            <v>2</v>
          </cell>
        </row>
        <row r="1631">
          <cell r="A1631" t="str">
            <v>32.06</v>
          </cell>
          <cell r="B1631" t="str">
            <v>Isolamentos termicos / acusticos</v>
          </cell>
          <cell r="C1631"/>
          <cell r="D1631"/>
          <cell r="E1631"/>
          <cell r="F1631"/>
          <cell r="G1631">
            <v>5</v>
          </cell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20.97</v>
          </cell>
          <cell r="E1632">
            <v>3.37</v>
          </cell>
          <cell r="F1632">
            <v>24.34</v>
          </cell>
          <cell r="G1632">
            <v>9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26.89</v>
          </cell>
          <cell r="E1633">
            <v>3.37</v>
          </cell>
          <cell r="F1633">
            <v>30.26</v>
          </cell>
          <cell r="G1633">
            <v>9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567</v>
          </cell>
          <cell r="E1634">
            <v>47.24</v>
          </cell>
          <cell r="F1634">
            <v>614.24</v>
          </cell>
          <cell r="G1634">
            <v>9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132.30000000000001</v>
          </cell>
          <cell r="E1635">
            <v>6.21</v>
          </cell>
          <cell r="F1635">
            <v>138.51</v>
          </cell>
          <cell r="G1635">
            <v>9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19.21</v>
          </cell>
          <cell r="E1636">
            <v>9.17</v>
          </cell>
          <cell r="F1636">
            <v>28.38</v>
          </cell>
          <cell r="G1636">
            <v>9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89.31</v>
          </cell>
          <cell r="E1637"/>
          <cell r="F1637">
            <v>89.31</v>
          </cell>
          <cell r="G1637">
            <v>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920.35</v>
          </cell>
          <cell r="E1638"/>
          <cell r="F1638">
            <v>920.35</v>
          </cell>
          <cell r="G1638">
            <v>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78.989999999999995</v>
          </cell>
          <cell r="E1639">
            <v>24.88</v>
          </cell>
          <cell r="F1639">
            <v>103.87</v>
          </cell>
          <cell r="G1639">
            <v>9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456.83</v>
          </cell>
          <cell r="E1640"/>
          <cell r="F1640">
            <v>456.83</v>
          </cell>
          <cell r="G1640">
            <v>9</v>
          </cell>
        </row>
        <row r="1641">
          <cell r="A1641" t="str">
            <v>32.07</v>
          </cell>
          <cell r="B1641" t="str">
            <v>Junta de dilatacao</v>
          </cell>
          <cell r="C1641"/>
          <cell r="D1641"/>
          <cell r="E1641"/>
          <cell r="F1641"/>
          <cell r="G1641">
            <v>5</v>
          </cell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6.15</v>
          </cell>
          <cell r="F1642">
            <v>7.73</v>
          </cell>
          <cell r="G1642">
            <v>9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71.11</v>
          </cell>
          <cell r="E1643">
            <v>6.15</v>
          </cell>
          <cell r="F1643">
            <v>77.260000000000005</v>
          </cell>
          <cell r="G1643">
            <v>9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6.12</v>
          </cell>
          <cell r="E1644">
            <v>2.57</v>
          </cell>
          <cell r="F1644">
            <v>8.69</v>
          </cell>
          <cell r="G1644">
            <v>9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0.17</v>
          </cell>
          <cell r="E1645">
            <v>0.05</v>
          </cell>
          <cell r="F1645">
            <v>0.22</v>
          </cell>
          <cell r="G1645">
            <v>9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6.68</v>
          </cell>
          <cell r="E1646">
            <v>4.1100000000000003</v>
          </cell>
          <cell r="F1646">
            <v>10.79</v>
          </cell>
          <cell r="G1646">
            <v>9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0.19</v>
          </cell>
          <cell r="E1647">
            <v>0.1</v>
          </cell>
          <cell r="F1647">
            <v>0.28999999999999998</v>
          </cell>
          <cell r="G1647">
            <v>9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241.41</v>
          </cell>
          <cell r="E1648">
            <v>3.74</v>
          </cell>
          <cell r="F1648">
            <v>245.15</v>
          </cell>
          <cell r="G1648">
            <v>9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335.92</v>
          </cell>
          <cell r="E1649">
            <v>3.74</v>
          </cell>
          <cell r="F1649">
            <v>339.66</v>
          </cell>
          <cell r="G1649">
            <v>9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129.31</v>
          </cell>
          <cell r="E1650">
            <v>3.74</v>
          </cell>
          <cell r="F1650">
            <v>133.05000000000001</v>
          </cell>
          <cell r="G1650">
            <v>9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118.98</v>
          </cell>
          <cell r="E1651">
            <v>3.74</v>
          </cell>
          <cell r="F1651">
            <v>122.72</v>
          </cell>
          <cell r="G1651">
            <v>9</v>
          </cell>
        </row>
        <row r="1652">
          <cell r="A1652" t="str">
            <v>32.08</v>
          </cell>
          <cell r="B1652" t="str">
            <v>Junta de dilatacao estrutural</v>
          </cell>
          <cell r="C1652"/>
          <cell r="D1652"/>
          <cell r="E1652"/>
          <cell r="F1652"/>
          <cell r="G1652">
            <v>5</v>
          </cell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9.51</v>
          </cell>
          <cell r="E1653">
            <v>2.5299999999999998</v>
          </cell>
          <cell r="F1653">
            <v>12.04</v>
          </cell>
          <cell r="G1653">
            <v>9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18.96</v>
          </cell>
          <cell r="E1654">
            <v>2.5299999999999998</v>
          </cell>
          <cell r="F1654">
            <v>21.49</v>
          </cell>
          <cell r="G1654">
            <v>9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53.47</v>
          </cell>
          <cell r="E1655">
            <v>17.38</v>
          </cell>
          <cell r="F1655">
            <v>70.849999999999994</v>
          </cell>
          <cell r="G1655">
            <v>9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110.17</v>
          </cell>
          <cell r="E1656">
            <v>17.38</v>
          </cell>
          <cell r="F1656">
            <v>127.55</v>
          </cell>
          <cell r="G1656">
            <v>9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172.69</v>
          </cell>
          <cell r="E1657"/>
          <cell r="F1657">
            <v>172.69</v>
          </cell>
          <cell r="G1657">
            <v>9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E1658"/>
          <cell r="F1658">
            <v>351.48</v>
          </cell>
          <cell r="G1658">
            <v>9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765.28</v>
          </cell>
          <cell r="E1659">
            <v>8.44</v>
          </cell>
          <cell r="F1659">
            <v>773.72</v>
          </cell>
          <cell r="G1659">
            <v>9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8.44</v>
          </cell>
          <cell r="F1660">
            <v>1112.5899999999999</v>
          </cell>
          <cell r="G1660">
            <v>9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251.25</v>
          </cell>
          <cell r="E1661"/>
          <cell r="F1661">
            <v>251.25</v>
          </cell>
          <cell r="G1661">
            <v>9</v>
          </cell>
        </row>
        <row r="1662">
          <cell r="A1662" t="str">
            <v>32.09</v>
          </cell>
          <cell r="B1662" t="str">
            <v>Apoios e afins</v>
          </cell>
          <cell r="C1662"/>
          <cell r="D1662"/>
          <cell r="E1662"/>
          <cell r="F1662"/>
          <cell r="G1662">
            <v>5</v>
          </cell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12.63</v>
          </cell>
          <cell r="E1663">
            <v>11.22</v>
          </cell>
          <cell r="F1663">
            <v>23.85</v>
          </cell>
          <cell r="G1663">
            <v>9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130.66999999999999</v>
          </cell>
          <cell r="E1664">
            <v>7.48</v>
          </cell>
          <cell r="F1664">
            <v>138.15</v>
          </cell>
          <cell r="G1664">
            <v>9</v>
          </cell>
        </row>
        <row r="1665">
          <cell r="A1665" t="str">
            <v>32.10</v>
          </cell>
          <cell r="B1665" t="str">
            <v>Envelope de concreto e protecao de tubos</v>
          </cell>
          <cell r="C1665"/>
          <cell r="D1665"/>
          <cell r="E1665"/>
          <cell r="F1665"/>
          <cell r="G1665">
            <v>5</v>
          </cell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4.45</v>
          </cell>
          <cell r="E1666">
            <v>2.2799999999999998</v>
          </cell>
          <cell r="F1666">
            <v>6.73</v>
          </cell>
          <cell r="G1666">
            <v>9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8.91</v>
          </cell>
          <cell r="E1667">
            <v>4.55</v>
          </cell>
          <cell r="F1667">
            <v>13.46</v>
          </cell>
          <cell r="G1667">
            <v>9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13.38</v>
          </cell>
          <cell r="E1668">
            <v>6.83</v>
          </cell>
          <cell r="F1668">
            <v>20.21</v>
          </cell>
          <cell r="G1668">
            <v>9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17.82</v>
          </cell>
          <cell r="E1669">
            <v>9.11</v>
          </cell>
          <cell r="F1669">
            <v>26.93</v>
          </cell>
          <cell r="G1669">
            <v>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26.77</v>
          </cell>
          <cell r="E1670">
            <v>13.68</v>
          </cell>
          <cell r="F1670">
            <v>40.450000000000003</v>
          </cell>
          <cell r="G1670">
            <v>9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25.7</v>
          </cell>
          <cell r="E1671">
            <v>1.41</v>
          </cell>
          <cell r="F1671">
            <v>27.11</v>
          </cell>
          <cell r="G1671">
            <v>9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46.35</v>
          </cell>
          <cell r="E1672">
            <v>1.97</v>
          </cell>
          <cell r="F1672">
            <v>48.32</v>
          </cell>
          <cell r="G1672">
            <v>9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70.16</v>
          </cell>
          <cell r="E1673">
            <v>2.5299999999999998</v>
          </cell>
          <cell r="F1673">
            <v>72.69</v>
          </cell>
          <cell r="G1673">
            <v>9</v>
          </cell>
        </row>
        <row r="1674">
          <cell r="A1674" t="str">
            <v>32.11</v>
          </cell>
          <cell r="B1674" t="str">
            <v>Isolante termico para tubos e dutos</v>
          </cell>
          <cell r="C1674"/>
          <cell r="D1674"/>
          <cell r="E1674"/>
          <cell r="F1674"/>
          <cell r="G1674">
            <v>5</v>
          </cell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37.43</v>
          </cell>
          <cell r="E1675">
            <v>9.5399999999999991</v>
          </cell>
          <cell r="F1675">
            <v>46.97</v>
          </cell>
          <cell r="G1675">
            <v>9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1.26</v>
          </cell>
          <cell r="E1676">
            <v>9.5399999999999991</v>
          </cell>
          <cell r="F1676">
            <v>10.8</v>
          </cell>
          <cell r="G1676">
            <v>9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1.94</v>
          </cell>
          <cell r="E1677">
            <v>9.5399999999999991</v>
          </cell>
          <cell r="F1677">
            <v>11.48</v>
          </cell>
          <cell r="G1677">
            <v>9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2.2799999999999998</v>
          </cell>
          <cell r="E1678">
            <v>9.5399999999999991</v>
          </cell>
          <cell r="F1678">
            <v>11.82</v>
          </cell>
          <cell r="G1678">
            <v>9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2.5099999999999998</v>
          </cell>
          <cell r="E1679">
            <v>9.5399999999999991</v>
          </cell>
          <cell r="F1679">
            <v>12.05</v>
          </cell>
          <cell r="G1679">
            <v>9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4.16</v>
          </cell>
          <cell r="E1680">
            <v>9.5399999999999991</v>
          </cell>
          <cell r="F1680">
            <v>13.7</v>
          </cell>
          <cell r="G1680">
            <v>9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5.17</v>
          </cell>
          <cell r="E1681">
            <v>9.5399999999999991</v>
          </cell>
          <cell r="F1681">
            <v>14.71</v>
          </cell>
          <cell r="G1681">
            <v>9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6.57</v>
          </cell>
          <cell r="E1682">
            <v>9.5399999999999991</v>
          </cell>
          <cell r="F1682">
            <v>16.11</v>
          </cell>
          <cell r="G1682">
            <v>9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6.86</v>
          </cell>
          <cell r="E1683">
            <v>9.5399999999999991</v>
          </cell>
          <cell r="F1683">
            <v>16.399999999999999</v>
          </cell>
          <cell r="G1683">
            <v>9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7.83</v>
          </cell>
          <cell r="E1684">
            <v>9.5399999999999991</v>
          </cell>
          <cell r="F1684">
            <v>17.37</v>
          </cell>
          <cell r="G1684">
            <v>9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8.86</v>
          </cell>
          <cell r="E1685">
            <v>9.5399999999999991</v>
          </cell>
          <cell r="F1685">
            <v>18.399999999999999</v>
          </cell>
          <cell r="G1685">
            <v>9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20.84</v>
          </cell>
          <cell r="E1686">
            <v>9.5399999999999991</v>
          </cell>
          <cell r="F1686">
            <v>30.38</v>
          </cell>
          <cell r="G1686">
            <v>9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25.53</v>
          </cell>
          <cell r="E1687">
            <v>9.5399999999999991</v>
          </cell>
          <cell r="F1687">
            <v>35.07</v>
          </cell>
          <cell r="G1687">
            <v>9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29.82</v>
          </cell>
          <cell r="E1688">
            <v>9.5399999999999991</v>
          </cell>
          <cell r="F1688">
            <v>39.36</v>
          </cell>
          <cell r="G1688">
            <v>9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32.520000000000003</v>
          </cell>
          <cell r="E1689">
            <v>9.5399999999999991</v>
          </cell>
          <cell r="F1689">
            <v>42.06</v>
          </cell>
          <cell r="G1689">
            <v>9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35.99</v>
          </cell>
          <cell r="E1690">
            <v>9.5399999999999991</v>
          </cell>
          <cell r="F1690">
            <v>45.53</v>
          </cell>
          <cell r="G1690">
            <v>9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41.65</v>
          </cell>
          <cell r="E1691">
            <v>9.5399999999999991</v>
          </cell>
          <cell r="F1691">
            <v>51.19</v>
          </cell>
          <cell r="G1691">
            <v>9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49.74</v>
          </cell>
          <cell r="E1692">
            <v>9.5399999999999991</v>
          </cell>
          <cell r="F1692">
            <v>59.28</v>
          </cell>
          <cell r="G1692">
            <v>9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55.45</v>
          </cell>
          <cell r="E1693">
            <v>9.5399999999999991</v>
          </cell>
          <cell r="F1693">
            <v>64.989999999999995</v>
          </cell>
          <cell r="G1693">
            <v>9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79.180000000000007</v>
          </cell>
          <cell r="E1694">
            <v>9.5399999999999991</v>
          </cell>
          <cell r="F1694">
            <v>88.72</v>
          </cell>
          <cell r="G1694">
            <v>9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97.07</v>
          </cell>
          <cell r="E1695">
            <v>9.5399999999999991</v>
          </cell>
          <cell r="F1695">
            <v>106.61</v>
          </cell>
          <cell r="G1695">
            <v>9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125.7</v>
          </cell>
          <cell r="E1696">
            <v>9.5399999999999991</v>
          </cell>
          <cell r="F1696">
            <v>135.24</v>
          </cell>
          <cell r="G1696">
            <v>9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197.07</v>
          </cell>
          <cell r="E1697">
            <v>17.5</v>
          </cell>
          <cell r="F1697">
            <v>214.57</v>
          </cell>
          <cell r="G1697">
            <v>9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15.05</v>
          </cell>
          <cell r="E1698">
            <v>9.5399999999999991</v>
          </cell>
          <cell r="F1698">
            <v>24.59</v>
          </cell>
          <cell r="G1698">
            <v>9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17.89</v>
          </cell>
          <cell r="E1699">
            <v>9.5399999999999991</v>
          </cell>
          <cell r="F1699">
            <v>27.43</v>
          </cell>
          <cell r="G1699">
            <v>9</v>
          </cell>
        </row>
        <row r="1700">
          <cell r="A1700" t="str">
            <v>32.15</v>
          </cell>
          <cell r="B1700" t="str">
            <v>Impermeabilizacao flexivel com manta</v>
          </cell>
          <cell r="C1700"/>
          <cell r="D1700"/>
          <cell r="E1700"/>
          <cell r="F1700"/>
          <cell r="G1700">
            <v>5</v>
          </cell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60.02</v>
          </cell>
          <cell r="E1701">
            <v>16.28</v>
          </cell>
          <cell r="F1701">
            <v>76.3</v>
          </cell>
          <cell r="G1701">
            <v>9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65.31</v>
          </cell>
          <cell r="E1702">
            <v>16.28</v>
          </cell>
          <cell r="F1702">
            <v>81.59</v>
          </cell>
          <cell r="G1702">
            <v>9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135.41</v>
          </cell>
          <cell r="E1703">
            <v>20.5</v>
          </cell>
          <cell r="F1703">
            <v>155.91</v>
          </cell>
          <cell r="G1703">
            <v>9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141.63999999999999</v>
          </cell>
          <cell r="E1704">
            <v>20.5</v>
          </cell>
          <cell r="F1704">
            <v>162.13999999999999</v>
          </cell>
          <cell r="G1704">
            <v>9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E1705"/>
          <cell r="F1705">
            <v>113.27</v>
          </cell>
          <cell r="G1705">
            <v>9</v>
          </cell>
        </row>
        <row r="1706">
          <cell r="A1706" t="str">
            <v>32.16</v>
          </cell>
          <cell r="B1706" t="str">
            <v>Impermeabilizacao flexivel com membranas</v>
          </cell>
          <cell r="C1706"/>
          <cell r="D1706"/>
          <cell r="E1706"/>
          <cell r="F1706"/>
          <cell r="G1706">
            <v>5</v>
          </cell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10.94</v>
          </cell>
          <cell r="E1707">
            <v>6.75</v>
          </cell>
          <cell r="F1707">
            <v>17.690000000000001</v>
          </cell>
          <cell r="G1707">
            <v>9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7.65</v>
          </cell>
          <cell r="E1708">
            <v>6.75</v>
          </cell>
          <cell r="F1708">
            <v>14.4</v>
          </cell>
          <cell r="G1708">
            <v>9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50.15</v>
          </cell>
          <cell r="E1709">
            <v>6.75</v>
          </cell>
          <cell r="F1709">
            <v>56.9</v>
          </cell>
          <cell r="G1709">
            <v>9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72.760000000000005</v>
          </cell>
          <cell r="E1710">
            <v>18.71</v>
          </cell>
          <cell r="F1710">
            <v>91.47</v>
          </cell>
          <cell r="G1710">
            <v>9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51.38</v>
          </cell>
          <cell r="E1711">
            <v>6.75</v>
          </cell>
          <cell r="F1711">
            <v>58.13</v>
          </cell>
          <cell r="G1711">
            <v>9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74.48</v>
          </cell>
          <cell r="E1712">
            <v>18.71</v>
          </cell>
          <cell r="F1712">
            <v>93.19</v>
          </cell>
          <cell r="G1712">
            <v>9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36.15</v>
          </cell>
          <cell r="E1713">
            <v>22.08</v>
          </cell>
          <cell r="F1713">
            <v>58.23</v>
          </cell>
          <cell r="G1713">
            <v>9</v>
          </cell>
        </row>
        <row r="1714">
          <cell r="A1714" t="str">
            <v>32.17</v>
          </cell>
          <cell r="B1714" t="str">
            <v>Impermeabilizacao rigida</v>
          </cell>
          <cell r="C1714"/>
          <cell r="D1714"/>
          <cell r="E1714"/>
          <cell r="F1714"/>
          <cell r="G1714">
            <v>5</v>
          </cell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483.36</v>
          </cell>
          <cell r="E1715">
            <v>291.88</v>
          </cell>
          <cell r="F1715">
            <v>775.24</v>
          </cell>
          <cell r="G1715">
            <v>9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457.98</v>
          </cell>
          <cell r="E1716"/>
          <cell r="F1716">
            <v>457.98</v>
          </cell>
          <cell r="G1716">
            <v>9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5.52</v>
          </cell>
          <cell r="E1717">
            <v>7.11</v>
          </cell>
          <cell r="F1717">
            <v>12.63</v>
          </cell>
          <cell r="G1717">
            <v>9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13.59</v>
          </cell>
          <cell r="E1718">
            <v>14.23</v>
          </cell>
          <cell r="F1718">
            <v>27.82</v>
          </cell>
          <cell r="G1718">
            <v>9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51.58</v>
          </cell>
          <cell r="E1719">
            <v>7.11</v>
          </cell>
          <cell r="F1719">
            <v>58.69</v>
          </cell>
          <cell r="G1719">
            <v>9</v>
          </cell>
        </row>
        <row r="1720">
          <cell r="A1720" t="str">
            <v>32.20</v>
          </cell>
          <cell r="B1720" t="str">
            <v>Reparos, conservacoes e complementos - GRUPO 32</v>
          </cell>
          <cell r="C1720"/>
          <cell r="D1720"/>
          <cell r="E1720"/>
          <cell r="F1720"/>
          <cell r="G1720">
            <v>5</v>
          </cell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D1721"/>
          <cell r="E1721">
            <v>67.48</v>
          </cell>
          <cell r="F1721">
            <v>67.48</v>
          </cell>
          <cell r="G1721">
            <v>9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4.5199999999999996</v>
          </cell>
          <cell r="E1722">
            <v>3.37</v>
          </cell>
          <cell r="F1722">
            <v>7.89</v>
          </cell>
          <cell r="G1722">
            <v>9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2.2799999999999998</v>
          </cell>
          <cell r="E1723">
            <v>3.37</v>
          </cell>
          <cell r="F1723">
            <v>5.65</v>
          </cell>
          <cell r="G1723">
            <v>9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13.11</v>
          </cell>
          <cell r="E1724">
            <v>3.37</v>
          </cell>
          <cell r="F1724">
            <v>16.48</v>
          </cell>
          <cell r="G1724">
            <v>9</v>
          </cell>
        </row>
        <row r="1725">
          <cell r="A1725" t="str">
            <v>33</v>
          </cell>
          <cell r="B1725" t="str">
            <v>PINTURA</v>
          </cell>
          <cell r="C1725"/>
          <cell r="D1725"/>
          <cell r="E1725"/>
          <cell r="F1725"/>
          <cell r="G1725">
            <v>2</v>
          </cell>
        </row>
        <row r="1726">
          <cell r="A1726" t="str">
            <v>33.01</v>
          </cell>
          <cell r="B1726" t="str">
            <v>Preparo de base</v>
          </cell>
          <cell r="C1726"/>
          <cell r="D1726"/>
          <cell r="E1726"/>
          <cell r="F1726"/>
          <cell r="G1726">
            <v>5</v>
          </cell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7.4</v>
          </cell>
          <cell r="E1727">
            <v>28.97</v>
          </cell>
          <cell r="F1727">
            <v>36.369999999999997</v>
          </cell>
          <cell r="G1727">
            <v>9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4.3099999999999996</v>
          </cell>
          <cell r="E1728">
            <v>28.97</v>
          </cell>
          <cell r="F1728">
            <v>33.28</v>
          </cell>
          <cell r="G1728">
            <v>9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6.37</v>
          </cell>
          <cell r="E1729">
            <v>7.38</v>
          </cell>
          <cell r="F1729">
            <v>13.75</v>
          </cell>
          <cell r="G1729">
            <v>9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25.73</v>
          </cell>
          <cell r="E1730">
            <v>20.74</v>
          </cell>
          <cell r="F1730">
            <v>46.47</v>
          </cell>
          <cell r="G1730">
            <v>9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7.46</v>
          </cell>
          <cell r="E1731">
            <v>7.92</v>
          </cell>
          <cell r="F1731">
            <v>15.38</v>
          </cell>
          <cell r="G1731">
            <v>9</v>
          </cell>
        </row>
        <row r="1732">
          <cell r="A1732" t="str">
            <v>33.02</v>
          </cell>
          <cell r="B1732" t="str">
            <v>Massa corrida</v>
          </cell>
          <cell r="C1732"/>
          <cell r="D1732"/>
          <cell r="E1732"/>
          <cell r="F1732"/>
          <cell r="G1732">
            <v>5</v>
          </cell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2.62</v>
          </cell>
          <cell r="E1733">
            <v>9.98</v>
          </cell>
          <cell r="F1733">
            <v>12.6</v>
          </cell>
          <cell r="G1733">
            <v>9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4.97</v>
          </cell>
          <cell r="E1734">
            <v>9.98</v>
          </cell>
          <cell r="F1734">
            <v>14.95</v>
          </cell>
          <cell r="G1734">
            <v>9</v>
          </cell>
        </row>
        <row r="1735">
          <cell r="A1735" t="str">
            <v>33.03</v>
          </cell>
          <cell r="B1735" t="str">
            <v>Pintura em superficies de concreto / massa / gesso / pedras</v>
          </cell>
          <cell r="C1735"/>
          <cell r="D1735"/>
          <cell r="E1735"/>
          <cell r="F1735"/>
          <cell r="G1735">
            <v>5</v>
          </cell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6</v>
          </cell>
          <cell r="E1736">
            <v>21.97</v>
          </cell>
          <cell r="F1736">
            <v>27.97</v>
          </cell>
          <cell r="G1736">
            <v>9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7.84</v>
          </cell>
          <cell r="E1737">
            <v>18.66</v>
          </cell>
          <cell r="F1737">
            <v>26.5</v>
          </cell>
          <cell r="G1737">
            <v>9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15.63</v>
          </cell>
          <cell r="E1738">
            <v>10.37</v>
          </cell>
          <cell r="F1738">
            <v>26</v>
          </cell>
          <cell r="G1738">
            <v>9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18.02</v>
          </cell>
          <cell r="E1739">
            <v>17.82</v>
          </cell>
          <cell r="F1739">
            <v>35.840000000000003</v>
          </cell>
          <cell r="G1739">
            <v>9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8.59</v>
          </cell>
          <cell r="E1740">
            <v>13.21</v>
          </cell>
          <cell r="F1740">
            <v>21.8</v>
          </cell>
          <cell r="G1740">
            <v>9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37.75</v>
          </cell>
          <cell r="E1741">
            <v>13.21</v>
          </cell>
          <cell r="F1741">
            <v>50.96</v>
          </cell>
          <cell r="G1741">
            <v>9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22.15</v>
          </cell>
          <cell r="E1742">
            <v>17.82</v>
          </cell>
          <cell r="F1742">
            <v>39.97</v>
          </cell>
          <cell r="G1742">
            <v>9</v>
          </cell>
        </row>
        <row r="1743">
          <cell r="A1743" t="str">
            <v>33.05</v>
          </cell>
          <cell r="B1743" t="str">
            <v>Pintura em superficies de madeira</v>
          </cell>
          <cell r="C1743"/>
          <cell r="D1743"/>
          <cell r="E1743"/>
          <cell r="F1743"/>
          <cell r="G1743">
            <v>5</v>
          </cell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7.28</v>
          </cell>
          <cell r="E1744">
            <v>13.21</v>
          </cell>
          <cell r="F1744">
            <v>20.49</v>
          </cell>
          <cell r="G1744">
            <v>9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2.84</v>
          </cell>
          <cell r="E1745">
            <v>2.46</v>
          </cell>
          <cell r="F1745">
            <v>5.3</v>
          </cell>
          <cell r="G1745">
            <v>9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9.5299999999999994</v>
          </cell>
          <cell r="E1746">
            <v>14.9</v>
          </cell>
          <cell r="F1746">
            <v>24.43</v>
          </cell>
          <cell r="G1746">
            <v>9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2.5299999999999998</v>
          </cell>
          <cell r="E1747">
            <v>1.97</v>
          </cell>
          <cell r="F1747">
            <v>4.5</v>
          </cell>
          <cell r="G1747">
            <v>9</v>
          </cell>
        </row>
        <row r="1748">
          <cell r="A1748" t="str">
            <v>33.06</v>
          </cell>
          <cell r="B1748" t="str">
            <v>Pintura em pisos</v>
          </cell>
          <cell r="C1748"/>
          <cell r="D1748"/>
          <cell r="E1748"/>
          <cell r="F1748"/>
          <cell r="G1748">
            <v>5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3.98</v>
          </cell>
          <cell r="E1749">
            <v>17.82</v>
          </cell>
          <cell r="F1749">
            <v>21.8</v>
          </cell>
          <cell r="G1749">
            <v>9</v>
          </cell>
        </row>
        <row r="1750">
          <cell r="A1750" t="str">
            <v>33.07</v>
          </cell>
          <cell r="B1750" t="str">
            <v>Pintura em estruturas metalicas</v>
          </cell>
          <cell r="C1750"/>
          <cell r="D1750"/>
          <cell r="E1750"/>
          <cell r="F1750"/>
          <cell r="G1750">
            <v>5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10.81</v>
          </cell>
          <cell r="E1751">
            <v>33.18</v>
          </cell>
          <cell r="F1751">
            <v>43.99</v>
          </cell>
          <cell r="G1751">
            <v>9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4.7</v>
          </cell>
          <cell r="E1752"/>
          <cell r="F1752">
            <v>4.7</v>
          </cell>
          <cell r="G1752">
            <v>9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4</v>
          </cell>
          <cell r="E1753"/>
          <cell r="F1753">
            <v>4</v>
          </cell>
          <cell r="G1753">
            <v>9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155.44</v>
          </cell>
          <cell r="E1754">
            <v>164.82</v>
          </cell>
          <cell r="F1754">
            <v>320.26</v>
          </cell>
          <cell r="G1754">
            <v>9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745.58</v>
          </cell>
          <cell r="E1755">
            <v>191.08</v>
          </cell>
          <cell r="F1755">
            <v>936.66</v>
          </cell>
          <cell r="G1755">
            <v>9</v>
          </cell>
        </row>
        <row r="1756">
          <cell r="A1756" t="str">
            <v>33.09</v>
          </cell>
          <cell r="B1756" t="str">
            <v>Pintura de sinalizacao</v>
          </cell>
          <cell r="C1756"/>
          <cell r="D1756"/>
          <cell r="E1756"/>
          <cell r="F1756"/>
          <cell r="G1756">
            <v>5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1.53</v>
          </cell>
          <cell r="E1757">
            <v>1.35</v>
          </cell>
          <cell r="F1757">
            <v>2.88</v>
          </cell>
          <cell r="G1757">
            <v>9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0.97</v>
          </cell>
          <cell r="E1758">
            <v>2.67</v>
          </cell>
          <cell r="F1758">
            <v>3.64</v>
          </cell>
          <cell r="G1758">
            <v>9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  <cell r="C1759"/>
          <cell r="D1759"/>
          <cell r="E1759"/>
          <cell r="F1759"/>
          <cell r="G1759">
            <v>5</v>
          </cell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7.11</v>
          </cell>
          <cell r="E1760">
            <v>17.82</v>
          </cell>
          <cell r="F1760">
            <v>24.93</v>
          </cell>
          <cell r="G1760">
            <v>9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8.94</v>
          </cell>
          <cell r="E1761">
            <v>17.82</v>
          </cell>
          <cell r="F1761">
            <v>26.76</v>
          </cell>
          <cell r="G1761">
            <v>9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10.26</v>
          </cell>
          <cell r="E1762">
            <v>17.82</v>
          </cell>
          <cell r="F1762">
            <v>28.08</v>
          </cell>
          <cell r="G1762">
            <v>9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12.87</v>
          </cell>
          <cell r="E1763">
            <v>17.82</v>
          </cell>
          <cell r="F1763">
            <v>30.69</v>
          </cell>
          <cell r="G1763">
            <v>9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10.029999999999999</v>
          </cell>
          <cell r="E1764">
            <v>17.82</v>
          </cell>
          <cell r="F1764">
            <v>27.85</v>
          </cell>
          <cell r="G1764">
            <v>9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65.52</v>
          </cell>
          <cell r="E1765">
            <v>37.32</v>
          </cell>
          <cell r="F1765">
            <v>102.84</v>
          </cell>
          <cell r="G1765">
            <v>9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17.68</v>
          </cell>
          <cell r="E1766">
            <v>17.82</v>
          </cell>
          <cell r="F1766">
            <v>35.5</v>
          </cell>
          <cell r="G1766">
            <v>9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13.94</v>
          </cell>
          <cell r="E1767">
            <v>24.88</v>
          </cell>
          <cell r="F1767">
            <v>38.82</v>
          </cell>
          <cell r="G1767">
            <v>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216.21</v>
          </cell>
          <cell r="E1768"/>
          <cell r="F1768">
            <v>216.21</v>
          </cell>
          <cell r="G1768">
            <v>9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428.69</v>
          </cell>
          <cell r="E1769"/>
          <cell r="F1769">
            <v>428.69</v>
          </cell>
          <cell r="G1769">
            <v>9</v>
          </cell>
        </row>
        <row r="1770">
          <cell r="A1770" t="str">
            <v>33.11</v>
          </cell>
          <cell r="B1770" t="str">
            <v>Pintura em superficie metalica, inclusive preparo</v>
          </cell>
          <cell r="C1770"/>
          <cell r="D1770"/>
          <cell r="E1770"/>
          <cell r="F1770"/>
          <cell r="G1770">
            <v>5</v>
          </cell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16.41</v>
          </cell>
          <cell r="E1771">
            <v>24.88</v>
          </cell>
          <cell r="F1771">
            <v>41.29</v>
          </cell>
          <cell r="G1771">
            <v>9</v>
          </cell>
        </row>
        <row r="1772">
          <cell r="A1772" t="str">
            <v>33.12</v>
          </cell>
          <cell r="B1772" t="str">
            <v>Pintura em superficie de madeira, inclusive preparo</v>
          </cell>
          <cell r="C1772"/>
          <cell r="D1772"/>
          <cell r="E1772"/>
          <cell r="F1772"/>
          <cell r="G1772">
            <v>5</v>
          </cell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16.78</v>
          </cell>
          <cell r="E1773">
            <v>24.88</v>
          </cell>
          <cell r="F1773">
            <v>41.66</v>
          </cell>
          <cell r="G1773">
            <v>9</v>
          </cell>
        </row>
        <row r="1774">
          <cell r="A1774" t="str">
            <v>34</v>
          </cell>
          <cell r="B1774" t="str">
            <v>PAISAGISMO E FECHAMENTOS</v>
          </cell>
          <cell r="C1774"/>
          <cell r="D1774"/>
          <cell r="E1774"/>
          <cell r="F1774"/>
          <cell r="G1774">
            <v>2</v>
          </cell>
        </row>
        <row r="1775">
          <cell r="A1775" t="str">
            <v>34.01</v>
          </cell>
          <cell r="B1775" t="str">
            <v>Preparacao de solo</v>
          </cell>
          <cell r="C1775"/>
          <cell r="D1775"/>
          <cell r="E1775"/>
          <cell r="F1775"/>
          <cell r="G1775">
            <v>5</v>
          </cell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149.66</v>
          </cell>
          <cell r="E1776">
            <v>42.18</v>
          </cell>
          <cell r="F1776">
            <v>191.84</v>
          </cell>
          <cell r="G1776">
            <v>9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D1777"/>
          <cell r="E1777">
            <v>1.69</v>
          </cell>
          <cell r="F1777">
            <v>1.69</v>
          </cell>
          <cell r="G1777">
            <v>9</v>
          </cell>
        </row>
        <row r="1778">
          <cell r="A1778" t="str">
            <v>34.02</v>
          </cell>
          <cell r="B1778" t="str">
            <v>Vegetacao rasteira</v>
          </cell>
          <cell r="C1778"/>
          <cell r="D1778"/>
          <cell r="E1778"/>
          <cell r="F1778"/>
          <cell r="G1778">
            <v>5</v>
          </cell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10.050000000000001</v>
          </cell>
          <cell r="E1779">
            <v>2.84</v>
          </cell>
          <cell r="F1779">
            <v>12.89</v>
          </cell>
          <cell r="G1779">
            <v>9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9.08</v>
          </cell>
          <cell r="E1780">
            <v>4.2699999999999996</v>
          </cell>
          <cell r="F1780">
            <v>13.35</v>
          </cell>
          <cell r="G1780">
            <v>9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66.459999999999994</v>
          </cell>
          <cell r="E1781">
            <v>5.42</v>
          </cell>
          <cell r="F1781">
            <v>71.88</v>
          </cell>
          <cell r="G1781">
            <v>9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17.440000000000001</v>
          </cell>
          <cell r="E1782">
            <v>4.2699999999999996</v>
          </cell>
          <cell r="F1782">
            <v>21.71</v>
          </cell>
          <cell r="G1782">
            <v>9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44.68</v>
          </cell>
          <cell r="E1783">
            <v>5.42</v>
          </cell>
          <cell r="F1783">
            <v>50.1</v>
          </cell>
          <cell r="G1783">
            <v>9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9.68</v>
          </cell>
          <cell r="E1784">
            <v>4.2699999999999996</v>
          </cell>
          <cell r="F1784">
            <v>13.95</v>
          </cell>
          <cell r="G1784">
            <v>9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46.56</v>
          </cell>
          <cell r="E1785">
            <v>5.42</v>
          </cell>
          <cell r="F1785">
            <v>51.98</v>
          </cell>
          <cell r="G1785">
            <v>9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7.63</v>
          </cell>
          <cell r="E1786"/>
          <cell r="F1786">
            <v>7.63</v>
          </cell>
          <cell r="G1786">
            <v>9</v>
          </cell>
        </row>
        <row r="1787">
          <cell r="A1787" t="str">
            <v>34.03</v>
          </cell>
          <cell r="B1787" t="str">
            <v>Vegetacao arbustiva</v>
          </cell>
          <cell r="C1787"/>
          <cell r="D1787"/>
          <cell r="E1787"/>
          <cell r="F1787"/>
          <cell r="G1787">
            <v>5</v>
          </cell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48.33</v>
          </cell>
          <cell r="E1788">
            <v>3.13</v>
          </cell>
          <cell r="F1788">
            <v>51.46</v>
          </cell>
          <cell r="G1788">
            <v>9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34.74</v>
          </cell>
          <cell r="E1789">
            <v>3.13</v>
          </cell>
          <cell r="F1789">
            <v>37.869999999999997</v>
          </cell>
          <cell r="G1789">
            <v>9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35.28</v>
          </cell>
          <cell r="E1790">
            <v>3.13</v>
          </cell>
          <cell r="F1790">
            <v>38.409999999999997</v>
          </cell>
          <cell r="G1790">
            <v>9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50.57</v>
          </cell>
          <cell r="E1791">
            <v>3.13</v>
          </cell>
          <cell r="F1791">
            <v>53.7</v>
          </cell>
          <cell r="G1791">
            <v>9</v>
          </cell>
        </row>
        <row r="1792">
          <cell r="A1792" t="str">
            <v>34.04</v>
          </cell>
          <cell r="B1792" t="str">
            <v>arvores</v>
          </cell>
          <cell r="C1792"/>
          <cell r="D1792"/>
          <cell r="E1792"/>
          <cell r="F1792"/>
          <cell r="G1792">
            <v>5</v>
          </cell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70.52</v>
          </cell>
          <cell r="E1793">
            <v>27.14</v>
          </cell>
          <cell r="F1793">
            <v>97.66</v>
          </cell>
          <cell r="G1793">
            <v>9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87.11</v>
          </cell>
          <cell r="E1794">
            <v>27.14</v>
          </cell>
          <cell r="F1794">
            <v>114.25</v>
          </cell>
          <cell r="G1794">
            <v>9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111.98</v>
          </cell>
          <cell r="E1795">
            <v>27.14</v>
          </cell>
          <cell r="F1795">
            <v>139.12</v>
          </cell>
          <cell r="G1795">
            <v>9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213.67</v>
          </cell>
          <cell r="E1796">
            <v>3.06</v>
          </cell>
          <cell r="F1796">
            <v>216.73</v>
          </cell>
          <cell r="G1796">
            <v>9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105.35</v>
          </cell>
          <cell r="E1797">
            <v>3.06</v>
          </cell>
          <cell r="F1797">
            <v>108.41</v>
          </cell>
          <cell r="G1797">
            <v>9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126.27</v>
          </cell>
          <cell r="E1798">
            <v>27.14</v>
          </cell>
          <cell r="F1798">
            <v>153.41</v>
          </cell>
          <cell r="G1798">
            <v>9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274.18</v>
          </cell>
          <cell r="E1799">
            <v>27.14</v>
          </cell>
          <cell r="F1799">
            <v>301.32</v>
          </cell>
          <cell r="G1799">
            <v>9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51.82</v>
          </cell>
          <cell r="E1800">
            <v>27.14</v>
          </cell>
          <cell r="F1800">
            <v>78.959999999999994</v>
          </cell>
          <cell r="G1800">
            <v>9</v>
          </cell>
        </row>
        <row r="1801">
          <cell r="A1801" t="str">
            <v>34.05</v>
          </cell>
          <cell r="B1801" t="str">
            <v>Cercas e fechamentos</v>
          </cell>
          <cell r="C1801"/>
          <cell r="D1801"/>
          <cell r="E1801"/>
          <cell r="F1801"/>
          <cell r="G1801">
            <v>5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30.22</v>
          </cell>
          <cell r="E1802">
            <v>27.14</v>
          </cell>
          <cell r="F1802">
            <v>57.36</v>
          </cell>
          <cell r="G1802">
            <v>9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42.62</v>
          </cell>
          <cell r="E1803">
            <v>27.14</v>
          </cell>
          <cell r="F1803">
            <v>69.760000000000005</v>
          </cell>
          <cell r="G1803">
            <v>9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48.46</v>
          </cell>
          <cell r="E1804">
            <v>27.14</v>
          </cell>
          <cell r="F1804">
            <v>75.599999999999994</v>
          </cell>
          <cell r="G1804">
            <v>9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180.33</v>
          </cell>
          <cell r="E1805">
            <v>43.53</v>
          </cell>
          <cell r="F1805">
            <v>223.86</v>
          </cell>
          <cell r="G1805">
            <v>9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238.32</v>
          </cell>
          <cell r="E1806"/>
          <cell r="F1806">
            <v>238.32</v>
          </cell>
          <cell r="G1806">
            <v>9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251.66</v>
          </cell>
          <cell r="E1807"/>
          <cell r="F1807">
            <v>251.66</v>
          </cell>
          <cell r="G1807">
            <v>9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250.15</v>
          </cell>
          <cell r="E1808"/>
          <cell r="F1808">
            <v>250.15</v>
          </cell>
          <cell r="G1808">
            <v>9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36.94</v>
          </cell>
          <cell r="E1809"/>
          <cell r="F1809">
            <v>36.94</v>
          </cell>
          <cell r="G1809">
            <v>9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292.70999999999998</v>
          </cell>
          <cell r="E1810"/>
          <cell r="F1810">
            <v>292.70999999999998</v>
          </cell>
          <cell r="G1810">
            <v>9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364.1</v>
          </cell>
          <cell r="E1811">
            <v>55.99</v>
          </cell>
          <cell r="F1811">
            <v>420.09</v>
          </cell>
          <cell r="G1811">
            <v>9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271.61</v>
          </cell>
          <cell r="E1812"/>
          <cell r="F1812">
            <v>271.61</v>
          </cell>
          <cell r="G1812">
            <v>9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2191.0700000000002</v>
          </cell>
          <cell r="E1813">
            <v>83.6</v>
          </cell>
          <cell r="F1813">
            <v>2274.67</v>
          </cell>
          <cell r="G1813">
            <v>9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1242.07</v>
          </cell>
          <cell r="E1814">
            <v>83.6</v>
          </cell>
          <cell r="F1814">
            <v>1325.67</v>
          </cell>
          <cell r="G1814">
            <v>9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584.52</v>
          </cell>
          <cell r="E1815">
            <v>32.840000000000003</v>
          </cell>
          <cell r="F1815">
            <v>617.36</v>
          </cell>
          <cell r="G1815">
            <v>9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812.72</v>
          </cell>
          <cell r="E1816">
            <v>28.48</v>
          </cell>
          <cell r="F1816">
            <v>841.2</v>
          </cell>
          <cell r="G1816">
            <v>9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1380.66</v>
          </cell>
          <cell r="E1817">
            <v>67.459999999999994</v>
          </cell>
          <cell r="F1817">
            <v>1448.12</v>
          </cell>
          <cell r="G1817">
            <v>9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132.72</v>
          </cell>
          <cell r="E1818">
            <v>82.49</v>
          </cell>
          <cell r="F1818">
            <v>215.21</v>
          </cell>
          <cell r="G1818">
            <v>9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167.69</v>
          </cell>
          <cell r="E1819">
            <v>43.84</v>
          </cell>
          <cell r="F1819">
            <v>211.53</v>
          </cell>
          <cell r="G1819">
            <v>9</v>
          </cell>
        </row>
        <row r="1820">
          <cell r="A1820" t="str">
            <v>34.13</v>
          </cell>
          <cell r="B1820" t="str">
            <v>Corte, recorte e remocao</v>
          </cell>
          <cell r="C1820"/>
          <cell r="D1820"/>
          <cell r="E1820"/>
          <cell r="F1820"/>
          <cell r="G1820">
            <v>5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138.02000000000001</v>
          </cell>
          <cell r="E1821">
            <v>131.68</v>
          </cell>
          <cell r="F1821">
            <v>269.7</v>
          </cell>
          <cell r="G1821">
            <v>9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600.97</v>
          </cell>
          <cell r="E1822">
            <v>162.13999999999999</v>
          </cell>
          <cell r="F1822">
            <v>763.11</v>
          </cell>
          <cell r="G1822">
            <v>9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1886.98</v>
          </cell>
          <cell r="E1823">
            <v>293.82</v>
          </cell>
          <cell r="F1823">
            <v>2180.8000000000002</v>
          </cell>
          <cell r="G1823">
            <v>9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2724.09</v>
          </cell>
          <cell r="E1824">
            <v>796.64</v>
          </cell>
          <cell r="F1824">
            <v>3520.73</v>
          </cell>
          <cell r="G1824">
            <v>9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5468.76</v>
          </cell>
          <cell r="E1825">
            <v>1593.28</v>
          </cell>
          <cell r="F1825">
            <v>7062.04</v>
          </cell>
          <cell r="G1825">
            <v>9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8051.83</v>
          </cell>
          <cell r="E1826">
            <v>1850.08</v>
          </cell>
          <cell r="F1826">
            <v>9901.91</v>
          </cell>
          <cell r="G1826">
            <v>9</v>
          </cell>
        </row>
        <row r="1827">
          <cell r="A1827" t="str">
            <v>34.20</v>
          </cell>
          <cell r="B1827" t="str">
            <v>Reparos, conservacoes e complementos - GRUPO 34</v>
          </cell>
          <cell r="C1827"/>
          <cell r="D1827"/>
          <cell r="E1827"/>
          <cell r="F1827"/>
          <cell r="G1827">
            <v>5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10.38</v>
          </cell>
          <cell r="E1828">
            <v>6.58</v>
          </cell>
          <cell r="F1828">
            <v>16.96</v>
          </cell>
          <cell r="G1828">
            <v>9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79.77</v>
          </cell>
          <cell r="E1829">
            <v>9.11</v>
          </cell>
          <cell r="F1829">
            <v>88.88</v>
          </cell>
          <cell r="G1829">
            <v>9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14.87</v>
          </cell>
          <cell r="E1830"/>
          <cell r="F1830">
            <v>14.87</v>
          </cell>
          <cell r="G1830">
            <v>9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2.38</v>
          </cell>
          <cell r="E1831">
            <v>13.8</v>
          </cell>
          <cell r="F1831">
            <v>16.18</v>
          </cell>
          <cell r="G1831">
            <v>9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2.46</v>
          </cell>
          <cell r="E1832">
            <v>18.489999999999998</v>
          </cell>
          <cell r="F1832">
            <v>20.95</v>
          </cell>
          <cell r="G1832">
            <v>9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487.62</v>
          </cell>
          <cell r="E1833">
            <v>150.26</v>
          </cell>
          <cell r="F1833">
            <v>637.88</v>
          </cell>
          <cell r="G1833">
            <v>9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846.2</v>
          </cell>
          <cell r="E1834">
            <v>18.71</v>
          </cell>
          <cell r="F1834">
            <v>864.91</v>
          </cell>
          <cell r="G1834">
            <v>9</v>
          </cell>
        </row>
        <row r="1835">
          <cell r="A1835" t="str">
            <v>35</v>
          </cell>
          <cell r="B1835" t="str">
            <v>PLAYGROUND E EQUIPAMENTO RECREATIVO</v>
          </cell>
          <cell r="C1835"/>
          <cell r="D1835"/>
          <cell r="E1835"/>
          <cell r="F1835"/>
          <cell r="G1835">
            <v>2</v>
          </cell>
        </row>
        <row r="1836">
          <cell r="A1836" t="str">
            <v>35.01</v>
          </cell>
          <cell r="B1836" t="str">
            <v>Quadra e equipamento de esportes</v>
          </cell>
          <cell r="C1836"/>
          <cell r="D1836"/>
          <cell r="E1836"/>
          <cell r="F1836"/>
          <cell r="G1836">
            <v>5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53.25</v>
          </cell>
          <cell r="E1837">
            <v>5.61</v>
          </cell>
          <cell r="F1837">
            <v>58.86</v>
          </cell>
          <cell r="G1837">
            <v>9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1809.16</v>
          </cell>
          <cell r="E1838">
            <v>134.63999999999999</v>
          </cell>
          <cell r="F1838">
            <v>1943.8</v>
          </cell>
          <cell r="G1838">
            <v>9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2308.23</v>
          </cell>
          <cell r="E1839">
            <v>1695.81</v>
          </cell>
          <cell r="F1839">
            <v>4004.04</v>
          </cell>
          <cell r="G1839">
            <v>9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1456.45</v>
          </cell>
          <cell r="E1840">
            <v>134.63999999999999</v>
          </cell>
          <cell r="F1840">
            <v>1591.09</v>
          </cell>
          <cell r="G1840">
            <v>9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151.61000000000001</v>
          </cell>
          <cell r="E1841">
            <v>27.7</v>
          </cell>
          <cell r="F1841">
            <v>179.31</v>
          </cell>
          <cell r="G1841">
            <v>9</v>
          </cell>
        </row>
        <row r="1842">
          <cell r="A1842" t="str">
            <v>35.03</v>
          </cell>
          <cell r="B1842" t="str">
            <v>Abrigo, guarita e quiosque</v>
          </cell>
          <cell r="C1842"/>
          <cell r="D1842"/>
          <cell r="E1842"/>
          <cell r="F1842"/>
          <cell r="G1842">
            <v>5</v>
          </cell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3631.33</v>
          </cell>
          <cell r="E1843">
            <v>79.63</v>
          </cell>
          <cell r="F1843">
            <v>3710.96</v>
          </cell>
          <cell r="G1843">
            <v>9</v>
          </cell>
        </row>
        <row r="1844">
          <cell r="A1844" t="str">
            <v>35.04</v>
          </cell>
          <cell r="B1844" t="str">
            <v>Bancos</v>
          </cell>
          <cell r="C1844"/>
          <cell r="D1844"/>
          <cell r="E1844"/>
          <cell r="F1844"/>
          <cell r="G1844">
            <v>5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144.21</v>
          </cell>
          <cell r="E1845">
            <v>81.19</v>
          </cell>
          <cell r="F1845">
            <v>225.4</v>
          </cell>
          <cell r="G1845">
            <v>9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496.9</v>
          </cell>
          <cell r="E1846">
            <v>18.079999999999998</v>
          </cell>
          <cell r="F1846">
            <v>514.98</v>
          </cell>
          <cell r="G1846">
            <v>9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202.98</v>
          </cell>
          <cell r="E1847">
            <v>50.61</v>
          </cell>
          <cell r="F1847">
            <v>253.59</v>
          </cell>
          <cell r="G1847">
            <v>9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528.70000000000005</v>
          </cell>
          <cell r="E1848">
            <v>25.41</v>
          </cell>
          <cell r="F1848">
            <v>554.11</v>
          </cell>
          <cell r="G1848">
            <v>9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826.38</v>
          </cell>
          <cell r="E1849">
            <v>38.130000000000003</v>
          </cell>
          <cell r="F1849">
            <v>864.51</v>
          </cell>
          <cell r="G1849">
            <v>9</v>
          </cell>
        </row>
        <row r="1850">
          <cell r="A1850" t="str">
            <v>35.05</v>
          </cell>
          <cell r="B1850" t="str">
            <v>Equipamento recreativo</v>
          </cell>
          <cell r="C1850"/>
          <cell r="D1850"/>
          <cell r="E1850"/>
          <cell r="F1850"/>
          <cell r="G1850">
            <v>5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4454.6000000000004</v>
          </cell>
          <cell r="E1851">
            <v>179.52</v>
          </cell>
          <cell r="F1851">
            <v>4634.12</v>
          </cell>
          <cell r="G1851">
            <v>9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1358.61</v>
          </cell>
          <cell r="E1852">
            <v>179.52</v>
          </cell>
          <cell r="F1852">
            <v>1538.13</v>
          </cell>
          <cell r="G1852">
            <v>9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1103.79</v>
          </cell>
          <cell r="E1853">
            <v>179.52</v>
          </cell>
          <cell r="F1853">
            <v>1283.31</v>
          </cell>
          <cell r="G1853">
            <v>9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1372.75</v>
          </cell>
          <cell r="E1854">
            <v>179.52</v>
          </cell>
          <cell r="F1854">
            <v>1552.27</v>
          </cell>
          <cell r="G1854">
            <v>9</v>
          </cell>
        </row>
        <row r="1855">
          <cell r="A1855" t="str">
            <v>35.07</v>
          </cell>
          <cell r="B1855" t="str">
            <v>Mastro para bandeiras</v>
          </cell>
          <cell r="C1855"/>
          <cell r="D1855"/>
          <cell r="E1855"/>
          <cell r="F1855"/>
          <cell r="G1855">
            <v>5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5435.11</v>
          </cell>
          <cell r="E1856">
            <v>285.36</v>
          </cell>
          <cell r="F1856">
            <v>5720.47</v>
          </cell>
          <cell r="G1856">
            <v>9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11062.72</v>
          </cell>
          <cell r="E1857">
            <v>285.36</v>
          </cell>
          <cell r="F1857">
            <v>11348.08</v>
          </cell>
          <cell r="G1857">
            <v>9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3661.2</v>
          </cell>
          <cell r="E1858">
            <v>42.14</v>
          </cell>
          <cell r="F1858">
            <v>3703.34</v>
          </cell>
          <cell r="G1858">
            <v>9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1785.38</v>
          </cell>
          <cell r="E1859">
            <v>42.14</v>
          </cell>
          <cell r="F1859">
            <v>1827.52</v>
          </cell>
          <cell r="G1859">
            <v>9</v>
          </cell>
        </row>
        <row r="1860">
          <cell r="A1860" t="str">
            <v>35.20</v>
          </cell>
          <cell r="B1860" t="str">
            <v>Reparos, conservacoes e complementos - GRUPO 35</v>
          </cell>
          <cell r="C1860"/>
          <cell r="D1860"/>
          <cell r="E1860"/>
          <cell r="F1860"/>
          <cell r="G1860">
            <v>5</v>
          </cell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11.16</v>
          </cell>
          <cell r="E1861"/>
          <cell r="F1861">
            <v>11.16</v>
          </cell>
          <cell r="G1861">
            <v>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1110.96</v>
          </cell>
          <cell r="E1862">
            <v>28.05</v>
          </cell>
          <cell r="F1862">
            <v>1139.01</v>
          </cell>
          <cell r="G1862">
            <v>9</v>
          </cell>
        </row>
        <row r="1863">
          <cell r="A1863" t="str">
            <v>36</v>
          </cell>
          <cell r="B1863" t="str">
            <v>ENTRADA DE ENERGIA ELETRICA E TELEFONIA</v>
          </cell>
          <cell r="C1863"/>
          <cell r="D1863"/>
          <cell r="E1863"/>
          <cell r="F1863"/>
          <cell r="G1863">
            <v>2</v>
          </cell>
        </row>
        <row r="1864">
          <cell r="A1864" t="str">
            <v>36.01</v>
          </cell>
          <cell r="B1864" t="str">
            <v>Entrada de energia - componentes</v>
          </cell>
          <cell r="C1864"/>
          <cell r="D1864"/>
          <cell r="E1864"/>
          <cell r="F1864"/>
          <cell r="G1864">
            <v>5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149803.70000000001</v>
          </cell>
          <cell r="E1865">
            <v>219.91</v>
          </cell>
          <cell r="F1865">
            <v>150023.60999999999</v>
          </cell>
          <cell r="G1865">
            <v>9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120423.64</v>
          </cell>
          <cell r="E1866">
            <v>219.91</v>
          </cell>
          <cell r="F1866">
            <v>120643.55</v>
          </cell>
          <cell r="G1866">
            <v>9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137787.62</v>
          </cell>
          <cell r="E1867">
            <v>439.82</v>
          </cell>
          <cell r="F1867">
            <v>138227.44</v>
          </cell>
          <cell r="G1867">
            <v>9</v>
          </cell>
        </row>
        <row r="1868">
          <cell r="A1868" t="str">
            <v>36.03</v>
          </cell>
          <cell r="B1868" t="str">
            <v>Caixas de entrada / medicao</v>
          </cell>
          <cell r="C1868"/>
          <cell r="D1868"/>
          <cell r="E1868"/>
          <cell r="F1868"/>
          <cell r="G1868">
            <v>5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158.55000000000001</v>
          </cell>
          <cell r="E1869">
            <v>143.69999999999999</v>
          </cell>
          <cell r="F1869">
            <v>302.25</v>
          </cell>
          <cell r="G1869">
            <v>9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258.85000000000002</v>
          </cell>
          <cell r="E1870">
            <v>143.69999999999999</v>
          </cell>
          <cell r="F1870">
            <v>402.55</v>
          </cell>
          <cell r="G1870">
            <v>9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1016.79</v>
          </cell>
          <cell r="E1871">
            <v>165.88</v>
          </cell>
          <cell r="F1871">
            <v>1182.67</v>
          </cell>
          <cell r="G1871">
            <v>9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2652.5</v>
          </cell>
          <cell r="E1872">
            <v>165.88</v>
          </cell>
          <cell r="F1872">
            <v>2818.38</v>
          </cell>
          <cell r="G1872">
            <v>9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1609.8</v>
          </cell>
          <cell r="E1873">
            <v>165.88</v>
          </cell>
          <cell r="F1873">
            <v>1775.68</v>
          </cell>
          <cell r="G1873">
            <v>9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616.66999999999996</v>
          </cell>
          <cell r="E1874">
            <v>124.41</v>
          </cell>
          <cell r="F1874">
            <v>741.08</v>
          </cell>
          <cell r="G1874">
            <v>9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2363.56</v>
          </cell>
          <cell r="E1875">
            <v>172.87</v>
          </cell>
          <cell r="F1875">
            <v>2536.4299999999998</v>
          </cell>
          <cell r="G1875">
            <v>9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1094.3399999999999</v>
          </cell>
          <cell r="E1876">
            <v>165.88</v>
          </cell>
          <cell r="F1876">
            <v>1260.22</v>
          </cell>
          <cell r="G1876">
            <v>9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137.88</v>
          </cell>
          <cell r="E1877">
            <v>82.94</v>
          </cell>
          <cell r="F1877">
            <v>220.82</v>
          </cell>
          <cell r="G1877">
            <v>9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248.65</v>
          </cell>
          <cell r="E1878">
            <v>143.69999999999999</v>
          </cell>
          <cell r="F1878">
            <v>392.35</v>
          </cell>
          <cell r="G1878">
            <v>9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722.24</v>
          </cell>
          <cell r="E1879">
            <v>165.88</v>
          </cell>
          <cell r="F1879">
            <v>888.12</v>
          </cell>
          <cell r="G1879">
            <v>9</v>
          </cell>
        </row>
        <row r="1880">
          <cell r="A1880" t="str">
            <v>36.04</v>
          </cell>
          <cell r="B1880" t="str">
            <v>Suporte (Braquet)</v>
          </cell>
          <cell r="C1880"/>
          <cell r="D1880"/>
          <cell r="E1880"/>
          <cell r="F1880"/>
          <cell r="G1880">
            <v>5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32.79</v>
          </cell>
          <cell r="E1881">
            <v>12.44</v>
          </cell>
          <cell r="F1881">
            <v>45.23</v>
          </cell>
          <cell r="G1881">
            <v>9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40.17</v>
          </cell>
          <cell r="E1882">
            <v>12.44</v>
          </cell>
          <cell r="F1882">
            <v>52.61</v>
          </cell>
          <cell r="G1882">
            <v>9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56.68</v>
          </cell>
          <cell r="E1883">
            <v>12.44</v>
          </cell>
          <cell r="F1883">
            <v>69.12</v>
          </cell>
          <cell r="G1883">
            <v>9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84.71</v>
          </cell>
          <cell r="E1884">
            <v>12.44</v>
          </cell>
          <cell r="F1884">
            <v>97.15</v>
          </cell>
          <cell r="G1884">
            <v>9</v>
          </cell>
        </row>
        <row r="1885">
          <cell r="A1885" t="str">
            <v>36.05</v>
          </cell>
          <cell r="B1885" t="str">
            <v>Isoladores</v>
          </cell>
          <cell r="C1885"/>
          <cell r="D1885"/>
          <cell r="E1885"/>
          <cell r="F1885"/>
          <cell r="G1885">
            <v>5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41.45</v>
          </cell>
          <cell r="E1886">
            <v>8.2899999999999991</v>
          </cell>
          <cell r="F1886">
            <v>49.74</v>
          </cell>
          <cell r="G1886">
            <v>9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89.83</v>
          </cell>
          <cell r="E1887">
            <v>8.2899999999999991</v>
          </cell>
          <cell r="F1887">
            <v>98.12</v>
          </cell>
          <cell r="G1887">
            <v>9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59.77</v>
          </cell>
          <cell r="E1888">
            <v>31.1</v>
          </cell>
          <cell r="F1888">
            <v>90.87</v>
          </cell>
          <cell r="G1888">
            <v>9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114.27</v>
          </cell>
          <cell r="E1889">
            <v>8.2899999999999991</v>
          </cell>
          <cell r="F1889">
            <v>122.56</v>
          </cell>
          <cell r="G1889">
            <v>9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155.91</v>
          </cell>
          <cell r="E1890">
            <v>8.2899999999999991</v>
          </cell>
          <cell r="F1890">
            <v>164.2</v>
          </cell>
          <cell r="G1890">
            <v>9</v>
          </cell>
        </row>
        <row r="1891">
          <cell r="A1891" t="str">
            <v>36.06</v>
          </cell>
          <cell r="B1891" t="str">
            <v>Muflas e terminais</v>
          </cell>
          <cell r="C1891"/>
          <cell r="D1891"/>
          <cell r="E1891"/>
          <cell r="F1891"/>
          <cell r="G1891">
            <v>5</v>
          </cell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530.52</v>
          </cell>
          <cell r="E1892">
            <v>20.74</v>
          </cell>
          <cell r="F1892">
            <v>551.26</v>
          </cell>
          <cell r="G1892">
            <v>9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485.46</v>
          </cell>
          <cell r="E1893">
            <v>20.74</v>
          </cell>
          <cell r="F1893">
            <v>506.2</v>
          </cell>
          <cell r="G1893">
            <v>9</v>
          </cell>
        </row>
        <row r="1894">
          <cell r="A1894" t="str">
            <v>36.07</v>
          </cell>
          <cell r="B1894" t="str">
            <v>Para-raios de media tensao</v>
          </cell>
          <cell r="C1894"/>
          <cell r="D1894"/>
          <cell r="E1894"/>
          <cell r="F1894"/>
          <cell r="G1894">
            <v>5</v>
          </cell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181.38</v>
          </cell>
          <cell r="E1895">
            <v>19.45</v>
          </cell>
          <cell r="F1895">
            <v>200.83</v>
          </cell>
          <cell r="G1895">
            <v>9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192.69</v>
          </cell>
          <cell r="E1896">
            <v>19.45</v>
          </cell>
          <cell r="F1896">
            <v>212.14</v>
          </cell>
          <cell r="G1896">
            <v>9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187.23</v>
          </cell>
          <cell r="E1897">
            <v>19.45</v>
          </cell>
          <cell r="F1897">
            <v>206.68</v>
          </cell>
          <cell r="G1897">
            <v>9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192.1</v>
          </cell>
          <cell r="E1898">
            <v>19.45</v>
          </cell>
          <cell r="F1898">
            <v>211.55</v>
          </cell>
          <cell r="G1898">
            <v>9</v>
          </cell>
        </row>
        <row r="1899">
          <cell r="A1899" t="str">
            <v>36.08</v>
          </cell>
          <cell r="B1899" t="str">
            <v>Gerador e grupo gerador</v>
          </cell>
          <cell r="C1899"/>
          <cell r="D1899"/>
          <cell r="E1899"/>
          <cell r="F1899"/>
          <cell r="G1899">
            <v>5</v>
          </cell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195608.27</v>
          </cell>
          <cell r="E1900">
            <v>1599.04</v>
          </cell>
          <cell r="F1900">
            <v>197207.31</v>
          </cell>
          <cell r="G1900">
            <v>9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233837.94</v>
          </cell>
          <cell r="E1901">
            <v>1599.04</v>
          </cell>
          <cell r="F1901">
            <v>235436.98</v>
          </cell>
          <cell r="G1901">
            <v>9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88809.47</v>
          </cell>
          <cell r="E1902">
            <v>1599.04</v>
          </cell>
          <cell r="F1902">
            <v>90408.51</v>
          </cell>
          <cell r="G1902">
            <v>9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128183.57</v>
          </cell>
          <cell r="E1903">
            <v>1599.04</v>
          </cell>
          <cell r="F1903">
            <v>129782.61</v>
          </cell>
          <cell r="G1903">
            <v>9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81127.69</v>
          </cell>
          <cell r="E1904">
            <v>853.55</v>
          </cell>
          <cell r="F1904">
            <v>81981.240000000005</v>
          </cell>
          <cell r="G1904">
            <v>9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140225.94</v>
          </cell>
          <cell r="E1905">
            <v>1599.04</v>
          </cell>
          <cell r="F1905">
            <v>141824.98000000001</v>
          </cell>
          <cell r="G1905">
            <v>9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370003.78</v>
          </cell>
          <cell r="E1906">
            <v>1769.75</v>
          </cell>
          <cell r="F1906">
            <v>371773.53</v>
          </cell>
          <cell r="G1906">
            <v>9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142741.89000000001</v>
          </cell>
          <cell r="E1907">
            <v>1599.04</v>
          </cell>
          <cell r="F1907">
            <v>144340.93</v>
          </cell>
          <cell r="G1907">
            <v>9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378268.81</v>
          </cell>
          <cell r="E1908">
            <v>1753.64</v>
          </cell>
          <cell r="F1908">
            <v>380022.45</v>
          </cell>
          <cell r="G1908">
            <v>9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265174.56</v>
          </cell>
          <cell r="E1909">
            <v>1769.75</v>
          </cell>
          <cell r="F1909">
            <v>266944.31</v>
          </cell>
          <cell r="G1909">
            <v>9</v>
          </cell>
        </row>
        <row r="1910">
          <cell r="A1910" t="str">
            <v>36.09</v>
          </cell>
          <cell r="B1910" t="str">
            <v>Transformador de entrada</v>
          </cell>
          <cell r="C1910"/>
          <cell r="D1910"/>
          <cell r="E1910"/>
          <cell r="F1910"/>
          <cell r="G1910">
            <v>5</v>
          </cell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32614.2</v>
          </cell>
          <cell r="E1911">
            <v>853.55</v>
          </cell>
          <cell r="F1911">
            <v>33467.75</v>
          </cell>
          <cell r="G1911">
            <v>9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23466.3</v>
          </cell>
          <cell r="E1912">
            <v>853.55</v>
          </cell>
          <cell r="F1912">
            <v>24319.85</v>
          </cell>
          <cell r="G1912">
            <v>9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58991.39</v>
          </cell>
          <cell r="E1913">
            <v>1365.68</v>
          </cell>
          <cell r="F1913">
            <v>60357.07</v>
          </cell>
          <cell r="G1913">
            <v>9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107597.96</v>
          </cell>
          <cell r="E1914">
            <v>1365.68</v>
          </cell>
          <cell r="F1914">
            <v>108963.64</v>
          </cell>
          <cell r="G1914">
            <v>9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4641.51</v>
          </cell>
          <cell r="E1915">
            <v>341.42</v>
          </cell>
          <cell r="F1915">
            <v>4982.93</v>
          </cell>
          <cell r="G1915">
            <v>9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4997.53</v>
          </cell>
          <cell r="E1916">
            <v>341.42</v>
          </cell>
          <cell r="F1916">
            <v>5338.95</v>
          </cell>
          <cell r="G1916">
            <v>9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20222.169999999998</v>
          </cell>
          <cell r="E1917">
            <v>853.55</v>
          </cell>
          <cell r="F1917">
            <v>21075.72</v>
          </cell>
          <cell r="G1917">
            <v>9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35833.53</v>
          </cell>
          <cell r="E1918">
            <v>853.55</v>
          </cell>
          <cell r="F1918">
            <v>36687.08</v>
          </cell>
          <cell r="G1918">
            <v>9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17609.86</v>
          </cell>
          <cell r="E1919">
            <v>853.55</v>
          </cell>
          <cell r="F1919">
            <v>18463.41</v>
          </cell>
          <cell r="G1919">
            <v>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73500.44</v>
          </cell>
          <cell r="E1920">
            <v>1365.68</v>
          </cell>
          <cell r="F1920">
            <v>74866.12</v>
          </cell>
          <cell r="G1920">
            <v>9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15400.43</v>
          </cell>
          <cell r="E1921">
            <v>341.42</v>
          </cell>
          <cell r="F1921">
            <v>15741.85</v>
          </cell>
          <cell r="G1921">
            <v>9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56558.67</v>
          </cell>
          <cell r="E1922">
            <v>1365.68</v>
          </cell>
          <cell r="F1922">
            <v>57924.35</v>
          </cell>
          <cell r="G1922">
            <v>9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75981.679999999993</v>
          </cell>
          <cell r="E1923">
            <v>1365.68</v>
          </cell>
          <cell r="F1923">
            <v>77347.360000000001</v>
          </cell>
          <cell r="G1923">
            <v>9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93430.73</v>
          </cell>
          <cell r="E1924">
            <v>1365.68</v>
          </cell>
          <cell r="F1924">
            <v>94796.41</v>
          </cell>
          <cell r="G1924">
            <v>9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60629.87</v>
          </cell>
          <cell r="E1925">
            <v>853.55</v>
          </cell>
          <cell r="F1925">
            <v>61483.42</v>
          </cell>
          <cell r="G1925">
            <v>9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24991.67</v>
          </cell>
          <cell r="E1926">
            <v>853.55</v>
          </cell>
          <cell r="F1926">
            <v>25845.22</v>
          </cell>
          <cell r="G1926">
            <v>9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117070.09</v>
          </cell>
          <cell r="E1927">
            <v>1365.68</v>
          </cell>
          <cell r="F1927">
            <v>118435.77</v>
          </cell>
          <cell r="G1927">
            <v>9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32210.67</v>
          </cell>
          <cell r="E1928">
            <v>853.55</v>
          </cell>
          <cell r="F1928">
            <v>33064.22</v>
          </cell>
          <cell r="G1928">
            <v>9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38553.9</v>
          </cell>
          <cell r="E1929">
            <v>853.55</v>
          </cell>
          <cell r="F1929">
            <v>39407.449999999997</v>
          </cell>
          <cell r="G1929">
            <v>9</v>
          </cell>
        </row>
        <row r="1930">
          <cell r="A1930" t="str">
            <v>36.20</v>
          </cell>
          <cell r="B1930" t="str">
            <v>Reparos, conservacoes e complementos - GRUPO 36</v>
          </cell>
          <cell r="C1930"/>
          <cell r="D1930"/>
          <cell r="E1930"/>
          <cell r="F1930"/>
          <cell r="G1930">
            <v>5</v>
          </cell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77.650000000000006</v>
          </cell>
          <cell r="E1931">
            <v>16.59</v>
          </cell>
          <cell r="F1931">
            <v>94.24</v>
          </cell>
          <cell r="G1931">
            <v>9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50.43</v>
          </cell>
          <cell r="E1932">
            <v>8.2899999999999991</v>
          </cell>
          <cell r="F1932">
            <v>58.72</v>
          </cell>
          <cell r="G1932">
            <v>9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1418.67</v>
          </cell>
          <cell r="E1933">
            <v>54.03</v>
          </cell>
          <cell r="F1933">
            <v>1472.7</v>
          </cell>
          <cell r="G1933">
            <v>9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25.51</v>
          </cell>
          <cell r="E1934">
            <v>8.2899999999999991</v>
          </cell>
          <cell r="F1934">
            <v>33.799999999999997</v>
          </cell>
          <cell r="G1934">
            <v>9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3.37</v>
          </cell>
          <cell r="E1935">
            <v>6.22</v>
          </cell>
          <cell r="F1935">
            <v>9.59</v>
          </cell>
          <cell r="G1935">
            <v>9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23.07</v>
          </cell>
          <cell r="E1936">
            <v>8.2899999999999991</v>
          </cell>
          <cell r="F1936">
            <v>31.36</v>
          </cell>
          <cell r="G1936">
            <v>9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609.29</v>
          </cell>
          <cell r="E1937">
            <v>0.84</v>
          </cell>
          <cell r="F1937">
            <v>610.13</v>
          </cell>
          <cell r="G1937">
            <v>9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442.7</v>
          </cell>
          <cell r="E1938">
            <v>20.74</v>
          </cell>
          <cell r="F1938">
            <v>463.44</v>
          </cell>
          <cell r="G1938">
            <v>9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330.2</v>
          </cell>
          <cell r="E1939">
            <v>20.74</v>
          </cell>
          <cell r="F1939">
            <v>350.94</v>
          </cell>
          <cell r="G1939">
            <v>9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252.48</v>
          </cell>
          <cell r="E1940">
            <v>116.68</v>
          </cell>
          <cell r="F1940">
            <v>369.16</v>
          </cell>
          <cell r="G1940">
            <v>9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598.02</v>
          </cell>
          <cell r="E1941">
            <v>0.84</v>
          </cell>
          <cell r="F1941">
            <v>598.86</v>
          </cell>
          <cell r="G1941">
            <v>9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23.9</v>
          </cell>
          <cell r="E1942">
            <v>41.47</v>
          </cell>
          <cell r="F1942">
            <v>65.37</v>
          </cell>
          <cell r="G1942">
            <v>9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500.68</v>
          </cell>
          <cell r="E1943">
            <v>0.84</v>
          </cell>
          <cell r="F1943">
            <v>501.52</v>
          </cell>
          <cell r="G1943">
            <v>9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D1944"/>
          <cell r="E1944">
            <v>233.36</v>
          </cell>
          <cell r="F1944">
            <v>233.36</v>
          </cell>
          <cell r="G1944">
            <v>9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21.82</v>
          </cell>
          <cell r="E1945">
            <v>0.67</v>
          </cell>
          <cell r="F1945">
            <v>22.49</v>
          </cell>
          <cell r="G1945">
            <v>9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21.82</v>
          </cell>
          <cell r="E1946">
            <v>1.01</v>
          </cell>
          <cell r="F1946">
            <v>22.83</v>
          </cell>
          <cell r="G1946">
            <v>9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993.3</v>
          </cell>
          <cell r="E1947">
            <v>8.44</v>
          </cell>
          <cell r="F1947">
            <v>1001.74</v>
          </cell>
          <cell r="G1947">
            <v>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1238.4100000000001</v>
          </cell>
          <cell r="E1948">
            <v>8.44</v>
          </cell>
          <cell r="F1948">
            <v>1246.8499999999999</v>
          </cell>
          <cell r="G1948">
            <v>9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41.35</v>
          </cell>
          <cell r="E1949">
            <v>0.84</v>
          </cell>
          <cell r="F1949">
            <v>42.19</v>
          </cell>
          <cell r="G1949">
            <v>9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18.260000000000002</v>
          </cell>
          <cell r="E1950">
            <v>58.34</v>
          </cell>
          <cell r="F1950">
            <v>76.599999999999994</v>
          </cell>
          <cell r="G1950">
            <v>9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76.430000000000007</v>
          </cell>
          <cell r="E1951">
            <v>0.84</v>
          </cell>
          <cell r="F1951">
            <v>77.27</v>
          </cell>
          <cell r="G1951">
            <v>9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182.89</v>
          </cell>
          <cell r="E1952">
            <v>116.68</v>
          </cell>
          <cell r="F1952">
            <v>299.57</v>
          </cell>
          <cell r="G1952">
            <v>9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330.04</v>
          </cell>
          <cell r="E1953">
            <v>0.84</v>
          </cell>
          <cell r="F1953">
            <v>330.88</v>
          </cell>
          <cell r="G1953">
            <v>9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529.55999999999995</v>
          </cell>
          <cell r="E1954">
            <v>116.68</v>
          </cell>
          <cell r="F1954">
            <v>646.24</v>
          </cell>
          <cell r="G1954">
            <v>9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2480.48</v>
          </cell>
          <cell r="E1955">
            <v>41.47</v>
          </cell>
          <cell r="F1955">
            <v>2521.9499999999998</v>
          </cell>
          <cell r="G1955">
            <v>9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3725.14</v>
          </cell>
          <cell r="E1956">
            <v>41.47</v>
          </cell>
          <cell r="F1956">
            <v>3766.61</v>
          </cell>
          <cell r="G1956">
            <v>9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4819.08</v>
          </cell>
          <cell r="E1957">
            <v>41.47</v>
          </cell>
          <cell r="F1957">
            <v>4860.55</v>
          </cell>
          <cell r="G1957">
            <v>9</v>
          </cell>
        </row>
        <row r="1958">
          <cell r="A1958" t="str">
            <v>37</v>
          </cell>
          <cell r="B1958" t="str">
            <v>QUADRO E PAINEL PARA ENERGIA ELETRICA E TELEFONIA</v>
          </cell>
          <cell r="C1958"/>
          <cell r="D1958"/>
          <cell r="E1958"/>
          <cell r="F1958"/>
          <cell r="G1958">
            <v>2</v>
          </cell>
        </row>
        <row r="1959">
          <cell r="A1959" t="str">
            <v>37.01</v>
          </cell>
          <cell r="B1959" t="str">
            <v>Quadro para telefonia embutir, protecao IP40 chapa nº 16msg</v>
          </cell>
          <cell r="C1959"/>
          <cell r="D1959"/>
          <cell r="E1959"/>
          <cell r="F1959"/>
          <cell r="G1959">
            <v>5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71.39</v>
          </cell>
          <cell r="F1960">
            <v>110.98</v>
          </cell>
          <cell r="G1960">
            <v>9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99.61</v>
          </cell>
          <cell r="F1961">
            <v>180.74</v>
          </cell>
          <cell r="G1961">
            <v>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127.82</v>
          </cell>
          <cell r="F1962">
            <v>271.68</v>
          </cell>
          <cell r="G1962">
            <v>9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482.84</v>
          </cell>
          <cell r="E1963">
            <v>158.5</v>
          </cell>
          <cell r="F1963">
            <v>641.34</v>
          </cell>
          <cell r="G1963">
            <v>9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991.61</v>
          </cell>
          <cell r="E1964">
            <v>212.47</v>
          </cell>
          <cell r="F1964">
            <v>1204.08</v>
          </cell>
          <cell r="G1964">
            <v>9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  <cell r="C1965"/>
          <cell r="D1965"/>
          <cell r="E1965"/>
          <cell r="F1965"/>
          <cell r="G1965">
            <v>5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83.99</v>
          </cell>
          <cell r="E1966">
            <v>62.21</v>
          </cell>
          <cell r="F1966">
            <v>146.19999999999999</v>
          </cell>
          <cell r="G1966">
            <v>9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166.26</v>
          </cell>
          <cell r="E1967">
            <v>82.94</v>
          </cell>
          <cell r="F1967">
            <v>249.2</v>
          </cell>
          <cell r="G1967">
            <v>9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293.2</v>
          </cell>
          <cell r="E1968">
            <v>103.68</v>
          </cell>
          <cell r="F1968">
            <v>396.88</v>
          </cell>
          <cell r="G1968">
            <v>9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450.04</v>
          </cell>
          <cell r="E1969">
            <v>124.41</v>
          </cell>
          <cell r="F1969">
            <v>574.45000000000005</v>
          </cell>
          <cell r="G1969">
            <v>9</v>
          </cell>
        </row>
        <row r="1970">
          <cell r="A1970" t="str">
            <v>37.03</v>
          </cell>
          <cell r="B1970" t="str">
            <v>Quadro distribuicao de luz e forca de embutir universal</v>
          </cell>
          <cell r="C1970"/>
          <cell r="D1970"/>
          <cell r="E1970"/>
          <cell r="F1970"/>
          <cell r="G1970">
            <v>5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525.22</v>
          </cell>
          <cell r="E1971">
            <v>124</v>
          </cell>
          <cell r="F1971">
            <v>649.22</v>
          </cell>
          <cell r="G1971">
            <v>9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511.77</v>
          </cell>
          <cell r="E1972">
            <v>124</v>
          </cell>
          <cell r="F1972">
            <v>635.77</v>
          </cell>
          <cell r="G1972">
            <v>9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697.7</v>
          </cell>
          <cell r="E1973">
            <v>155.01</v>
          </cell>
          <cell r="F1973">
            <v>852.71</v>
          </cell>
          <cell r="G1973">
            <v>9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705.87</v>
          </cell>
          <cell r="E1974">
            <v>155.01</v>
          </cell>
          <cell r="F1974">
            <v>860.88</v>
          </cell>
          <cell r="G1974">
            <v>9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1110.3399999999999</v>
          </cell>
          <cell r="E1975">
            <v>186</v>
          </cell>
          <cell r="F1975">
            <v>1296.3399999999999</v>
          </cell>
          <cell r="G1975">
            <v>9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1482.3</v>
          </cell>
          <cell r="E1976">
            <v>186</v>
          </cell>
          <cell r="F1976">
            <v>1668.3</v>
          </cell>
          <cell r="G1976">
            <v>9</v>
          </cell>
        </row>
        <row r="1977">
          <cell r="A1977" t="str">
            <v>37.04</v>
          </cell>
          <cell r="B1977" t="str">
            <v>Quadro distribuicao de luz e forca de sobrepor universal</v>
          </cell>
          <cell r="C1977"/>
          <cell r="D1977"/>
          <cell r="E1977"/>
          <cell r="F1977"/>
          <cell r="G1977">
            <v>5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621.80999999999995</v>
          </cell>
          <cell r="E1978">
            <v>93.01</v>
          </cell>
          <cell r="F1978">
            <v>714.82</v>
          </cell>
          <cell r="G1978">
            <v>9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727.24</v>
          </cell>
          <cell r="E1979">
            <v>93.01</v>
          </cell>
          <cell r="F1979">
            <v>820.25</v>
          </cell>
          <cell r="G1979">
            <v>9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832.3</v>
          </cell>
          <cell r="E1980">
            <v>124</v>
          </cell>
          <cell r="F1980">
            <v>956.3</v>
          </cell>
          <cell r="G1980">
            <v>9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847.42</v>
          </cell>
          <cell r="E1981">
            <v>124</v>
          </cell>
          <cell r="F1981">
            <v>971.42</v>
          </cell>
          <cell r="G1981">
            <v>9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1239.6400000000001</v>
          </cell>
          <cell r="E1982">
            <v>155.01</v>
          </cell>
          <cell r="F1982">
            <v>1394.65</v>
          </cell>
          <cell r="G1982">
            <v>9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1978.16</v>
          </cell>
          <cell r="E1983">
            <v>155.01</v>
          </cell>
          <cell r="F1983">
            <v>2133.17</v>
          </cell>
          <cell r="G1983">
            <v>9</v>
          </cell>
        </row>
        <row r="1984">
          <cell r="A1984" t="str">
            <v>37.06</v>
          </cell>
          <cell r="B1984" t="str">
            <v>Painel autoportante</v>
          </cell>
          <cell r="C1984"/>
          <cell r="D1984"/>
          <cell r="E1984"/>
          <cell r="F1984"/>
          <cell r="G1984">
            <v>5</v>
          </cell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6153.34</v>
          </cell>
          <cell r="E1985">
            <v>109.96</v>
          </cell>
          <cell r="F1985">
            <v>6263.3</v>
          </cell>
          <cell r="G1985">
            <v>9</v>
          </cell>
        </row>
        <row r="1986">
          <cell r="A1986" t="str">
            <v>37.10</v>
          </cell>
          <cell r="B1986" t="str">
            <v>Barramentos</v>
          </cell>
          <cell r="C1986"/>
          <cell r="D1986"/>
          <cell r="E1986"/>
          <cell r="F1986"/>
          <cell r="G1986">
            <v>5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112.88</v>
          </cell>
          <cell r="E1987">
            <v>7.38</v>
          </cell>
          <cell r="F1987">
            <v>120.26</v>
          </cell>
          <cell r="G1987">
            <v>9</v>
          </cell>
        </row>
        <row r="1988">
          <cell r="A1988" t="str">
            <v>37.11</v>
          </cell>
          <cell r="B1988" t="str">
            <v>Bases</v>
          </cell>
          <cell r="C1988"/>
          <cell r="D1988"/>
          <cell r="E1988"/>
          <cell r="F1988"/>
          <cell r="G1988">
            <v>5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29.52</v>
          </cell>
          <cell r="E1989">
            <v>12.44</v>
          </cell>
          <cell r="F1989">
            <v>41.96</v>
          </cell>
          <cell r="G1989">
            <v>9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43.79</v>
          </cell>
          <cell r="E1990">
            <v>20.74</v>
          </cell>
          <cell r="F1990">
            <v>64.53</v>
          </cell>
          <cell r="G1990">
            <v>9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53.68</v>
          </cell>
          <cell r="E1991">
            <v>41.47</v>
          </cell>
          <cell r="F1991">
            <v>95.15</v>
          </cell>
          <cell r="G1991">
            <v>9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166.08</v>
          </cell>
          <cell r="E1992">
            <v>41.47</v>
          </cell>
          <cell r="F1992">
            <v>207.55</v>
          </cell>
          <cell r="G1992">
            <v>9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240.27</v>
          </cell>
          <cell r="E1993">
            <v>41.47</v>
          </cell>
          <cell r="F1993">
            <v>281.74</v>
          </cell>
          <cell r="G1993">
            <v>9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819.89</v>
          </cell>
          <cell r="E1994">
            <v>49.76</v>
          </cell>
          <cell r="F1994">
            <v>869.65</v>
          </cell>
          <cell r="G1994">
            <v>9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321.08999999999997</v>
          </cell>
          <cell r="E1995">
            <v>49.76</v>
          </cell>
          <cell r="F1995">
            <v>370.85</v>
          </cell>
          <cell r="G1995">
            <v>9</v>
          </cell>
        </row>
        <row r="1996">
          <cell r="A1996" t="str">
            <v>37.12</v>
          </cell>
          <cell r="B1996" t="str">
            <v>Fusiveis</v>
          </cell>
          <cell r="C1996"/>
          <cell r="D1996"/>
          <cell r="E1996"/>
          <cell r="F1996"/>
          <cell r="G1996">
            <v>5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25.63</v>
          </cell>
          <cell r="E1997">
            <v>8.2899999999999991</v>
          </cell>
          <cell r="F1997">
            <v>33.92</v>
          </cell>
          <cell r="G1997">
            <v>9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59.1</v>
          </cell>
          <cell r="E1998">
            <v>8.2899999999999991</v>
          </cell>
          <cell r="F1998">
            <v>67.39</v>
          </cell>
          <cell r="G1998">
            <v>9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84.59</v>
          </cell>
          <cell r="E1999">
            <v>8.2899999999999991</v>
          </cell>
          <cell r="F1999">
            <v>92.88</v>
          </cell>
          <cell r="G1999">
            <v>9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116.26</v>
          </cell>
          <cell r="E2000">
            <v>8.2899999999999991</v>
          </cell>
          <cell r="F2000">
            <v>124.55</v>
          </cell>
          <cell r="G2000">
            <v>9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146.36000000000001</v>
          </cell>
          <cell r="E2001">
            <v>8.2899999999999991</v>
          </cell>
          <cell r="F2001">
            <v>154.65</v>
          </cell>
          <cell r="G2001">
            <v>9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314.44</v>
          </cell>
          <cell r="E2002">
            <v>8.2899999999999991</v>
          </cell>
          <cell r="F2002">
            <v>322.73</v>
          </cell>
          <cell r="G2002">
            <v>9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8.7100000000000009</v>
          </cell>
          <cell r="E2003">
            <v>8.2899999999999991</v>
          </cell>
          <cell r="F2003">
            <v>17</v>
          </cell>
          <cell r="G2003">
            <v>9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11.37</v>
          </cell>
          <cell r="E2004">
            <v>8.2899999999999991</v>
          </cell>
          <cell r="F2004">
            <v>19.66</v>
          </cell>
          <cell r="G2004">
            <v>9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34.28</v>
          </cell>
          <cell r="E2005">
            <v>2.0699999999999998</v>
          </cell>
          <cell r="F2005">
            <v>36.35</v>
          </cell>
          <cell r="G2005">
            <v>9</v>
          </cell>
        </row>
        <row r="2006">
          <cell r="A2006" t="str">
            <v>37.13</v>
          </cell>
          <cell r="B2006" t="str">
            <v>Disjuntores</v>
          </cell>
          <cell r="C2006"/>
          <cell r="D2006"/>
          <cell r="E2006"/>
          <cell r="F2006"/>
          <cell r="G2006">
            <v>5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15527.12</v>
          </cell>
          <cell r="E2007">
            <v>260.38</v>
          </cell>
          <cell r="F2007">
            <v>15787.5</v>
          </cell>
          <cell r="G2007">
            <v>9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233.36</v>
          </cell>
          <cell r="F2008">
            <v>32232.05</v>
          </cell>
          <cell r="G2008">
            <v>9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32680.49</v>
          </cell>
          <cell r="E2009">
            <v>343.99</v>
          </cell>
          <cell r="F2009">
            <v>33024.480000000003</v>
          </cell>
          <cell r="G2009">
            <v>9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72155.520000000004</v>
          </cell>
          <cell r="E2010">
            <v>41.47</v>
          </cell>
          <cell r="F2010">
            <v>72196.990000000005</v>
          </cell>
          <cell r="G2010">
            <v>9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127794.47</v>
          </cell>
          <cell r="E2011">
            <v>41.47</v>
          </cell>
          <cell r="F2011">
            <v>127835.94</v>
          </cell>
          <cell r="G2011">
            <v>9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17.420000000000002</v>
          </cell>
          <cell r="E2012">
            <v>12.44</v>
          </cell>
          <cell r="F2012">
            <v>29.86</v>
          </cell>
          <cell r="G2012">
            <v>9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26.69</v>
          </cell>
          <cell r="E2013">
            <v>12.44</v>
          </cell>
          <cell r="F2013">
            <v>39.130000000000003</v>
          </cell>
          <cell r="G2013">
            <v>9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98.04</v>
          </cell>
          <cell r="E2014">
            <v>24.88</v>
          </cell>
          <cell r="F2014">
            <v>122.92</v>
          </cell>
          <cell r="G2014">
            <v>9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141.11000000000001</v>
          </cell>
          <cell r="E2015">
            <v>24.88</v>
          </cell>
          <cell r="F2015">
            <v>165.99</v>
          </cell>
          <cell r="G2015">
            <v>9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128.74</v>
          </cell>
          <cell r="E2016">
            <v>37.32</v>
          </cell>
          <cell r="F2016">
            <v>166.06</v>
          </cell>
          <cell r="G2016">
            <v>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152.79</v>
          </cell>
          <cell r="E2017">
            <v>37.32</v>
          </cell>
          <cell r="F2017">
            <v>190.11</v>
          </cell>
          <cell r="G2017">
            <v>9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41.47</v>
          </cell>
          <cell r="F2018">
            <v>482.32</v>
          </cell>
          <cell r="G2018">
            <v>9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41.47</v>
          </cell>
          <cell r="F2019">
            <v>672.11</v>
          </cell>
          <cell r="G2019">
            <v>9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2958.38</v>
          </cell>
          <cell r="E2020">
            <v>82.94</v>
          </cell>
          <cell r="F2020">
            <v>3041.32</v>
          </cell>
          <cell r="G2020">
            <v>9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4674.1899999999996</v>
          </cell>
          <cell r="E2021">
            <v>82.94</v>
          </cell>
          <cell r="F2021">
            <v>4757.13</v>
          </cell>
          <cell r="G2021">
            <v>9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82.94</v>
          </cell>
          <cell r="F2022">
            <v>6776.14</v>
          </cell>
          <cell r="G2022">
            <v>9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10656.84</v>
          </cell>
          <cell r="E2023">
            <v>82.94</v>
          </cell>
          <cell r="F2023">
            <v>10739.78</v>
          </cell>
          <cell r="G2023">
            <v>9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13025.42</v>
          </cell>
          <cell r="E2024">
            <v>82.94</v>
          </cell>
          <cell r="F2024">
            <v>13108.36</v>
          </cell>
          <cell r="G2024">
            <v>9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17582.11</v>
          </cell>
          <cell r="E2025">
            <v>82.94</v>
          </cell>
          <cell r="F2025">
            <v>17665.05</v>
          </cell>
          <cell r="G2025">
            <v>9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12.82</v>
          </cell>
          <cell r="E2026">
            <v>8.2899999999999991</v>
          </cell>
          <cell r="F2026">
            <v>21.11</v>
          </cell>
          <cell r="G2026">
            <v>9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15.47</v>
          </cell>
          <cell r="E2027">
            <v>8.2899999999999991</v>
          </cell>
          <cell r="F2027">
            <v>23.76</v>
          </cell>
          <cell r="G2027">
            <v>9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48.83</v>
          </cell>
          <cell r="E2028">
            <v>8.2899999999999991</v>
          </cell>
          <cell r="F2028">
            <v>57.12</v>
          </cell>
          <cell r="G2028">
            <v>9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51.31</v>
          </cell>
          <cell r="E2029">
            <v>8.2899999999999991</v>
          </cell>
          <cell r="F2029">
            <v>59.6</v>
          </cell>
          <cell r="G2029">
            <v>9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58.21</v>
          </cell>
          <cell r="E2030">
            <v>8.2899999999999991</v>
          </cell>
          <cell r="F2030">
            <v>66.5</v>
          </cell>
          <cell r="G2030">
            <v>9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144.22999999999999</v>
          </cell>
          <cell r="E2031">
            <v>8.2899999999999991</v>
          </cell>
          <cell r="F2031">
            <v>152.52000000000001</v>
          </cell>
          <cell r="G2031">
            <v>9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68.08</v>
          </cell>
          <cell r="E2032">
            <v>8.2899999999999991</v>
          </cell>
          <cell r="F2032">
            <v>76.37</v>
          </cell>
          <cell r="G2032">
            <v>9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70.680000000000007</v>
          </cell>
          <cell r="E2033">
            <v>8.2899999999999991</v>
          </cell>
          <cell r="F2033">
            <v>78.97</v>
          </cell>
          <cell r="G2033">
            <v>9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80.62</v>
          </cell>
          <cell r="E2034">
            <v>8.2899999999999991</v>
          </cell>
          <cell r="F2034">
            <v>88.91</v>
          </cell>
          <cell r="G2034">
            <v>9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1499.55</v>
          </cell>
          <cell r="E2035">
            <v>8.2899999999999991</v>
          </cell>
          <cell r="F2035">
            <v>1507.84</v>
          </cell>
          <cell r="G2035">
            <v>9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82.94</v>
          </cell>
          <cell r="F2036">
            <v>37933.96</v>
          </cell>
          <cell r="G2036">
            <v>9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82.94</v>
          </cell>
          <cell r="F2037">
            <v>58104.21</v>
          </cell>
          <cell r="G2037">
            <v>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410747.56</v>
          </cell>
          <cell r="E2038">
            <v>41.47</v>
          </cell>
          <cell r="F2038">
            <v>410789.03</v>
          </cell>
          <cell r="G2038">
            <v>9</v>
          </cell>
        </row>
        <row r="2039">
          <cell r="A2039" t="str">
            <v>37.14</v>
          </cell>
          <cell r="B2039" t="str">
            <v>Chave de baixa tensao</v>
          </cell>
          <cell r="C2039"/>
          <cell r="D2039"/>
          <cell r="E2039"/>
          <cell r="F2039"/>
          <cell r="G2039">
            <v>5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2573.62</v>
          </cell>
          <cell r="E2040">
            <v>41.47</v>
          </cell>
          <cell r="F2040">
            <v>2615.09</v>
          </cell>
          <cell r="G2040">
            <v>9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1815.54</v>
          </cell>
          <cell r="E2041">
            <v>33.18</v>
          </cell>
          <cell r="F2041">
            <v>1848.72</v>
          </cell>
          <cell r="G2041">
            <v>9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1339.9</v>
          </cell>
          <cell r="E2042">
            <v>33.18</v>
          </cell>
          <cell r="F2042">
            <v>1373.08</v>
          </cell>
          <cell r="G2042">
            <v>9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2022.4</v>
          </cell>
          <cell r="E2043">
            <v>41.47</v>
          </cell>
          <cell r="F2043">
            <v>2063.87</v>
          </cell>
          <cell r="G2043">
            <v>9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2106.19</v>
          </cell>
          <cell r="E2044">
            <v>49.76</v>
          </cell>
          <cell r="F2044">
            <v>2155.9499999999998</v>
          </cell>
          <cell r="G2044">
            <v>9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4772.54</v>
          </cell>
          <cell r="E2045">
            <v>62.21</v>
          </cell>
          <cell r="F2045">
            <v>4834.75</v>
          </cell>
          <cell r="G2045">
            <v>9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9302.2199999999993</v>
          </cell>
          <cell r="E2046">
            <v>62.21</v>
          </cell>
          <cell r="F2046">
            <v>9364.43</v>
          </cell>
          <cell r="G2046">
            <v>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1237.31</v>
          </cell>
          <cell r="E2047">
            <v>33.18</v>
          </cell>
          <cell r="F2047">
            <v>1270.49</v>
          </cell>
          <cell r="G2047">
            <v>9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1757.43</v>
          </cell>
          <cell r="E2048">
            <v>33.18</v>
          </cell>
          <cell r="F2048">
            <v>1790.61</v>
          </cell>
          <cell r="G2048">
            <v>9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3785.03</v>
          </cell>
          <cell r="E2049">
            <v>33.18</v>
          </cell>
          <cell r="F2049">
            <v>3818.21</v>
          </cell>
          <cell r="G2049">
            <v>9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4430.26</v>
          </cell>
          <cell r="E2050">
            <v>41.47</v>
          </cell>
          <cell r="F2050">
            <v>4471.7299999999996</v>
          </cell>
          <cell r="G2050">
            <v>9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8705.25</v>
          </cell>
          <cell r="E2051">
            <v>49.76</v>
          </cell>
          <cell r="F2051">
            <v>8755.01</v>
          </cell>
          <cell r="G2051">
            <v>9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322.95</v>
          </cell>
          <cell r="E2052">
            <v>33.18</v>
          </cell>
          <cell r="F2052">
            <v>356.13</v>
          </cell>
          <cell r="G2052">
            <v>9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564.52</v>
          </cell>
          <cell r="E2053">
            <v>33.18</v>
          </cell>
          <cell r="F2053">
            <v>597.70000000000005</v>
          </cell>
          <cell r="G2053">
            <v>9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825.78</v>
          </cell>
          <cell r="E2054">
            <v>41.47</v>
          </cell>
          <cell r="F2054">
            <v>867.25</v>
          </cell>
          <cell r="G2054">
            <v>9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1762.91</v>
          </cell>
          <cell r="E2055">
            <v>49.76</v>
          </cell>
          <cell r="F2055">
            <v>1812.67</v>
          </cell>
          <cell r="G2055">
            <v>9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5323.19</v>
          </cell>
          <cell r="E2056">
            <v>49.76</v>
          </cell>
          <cell r="F2056">
            <v>5372.95</v>
          </cell>
          <cell r="G2056">
            <v>9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7038.37</v>
          </cell>
          <cell r="E2057">
            <v>62.21</v>
          </cell>
          <cell r="F2057">
            <v>7100.58</v>
          </cell>
          <cell r="G2057">
            <v>9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10385.540000000001</v>
          </cell>
          <cell r="E2058">
            <v>74.650000000000006</v>
          </cell>
          <cell r="F2058">
            <v>10460.19</v>
          </cell>
          <cell r="G2058">
            <v>9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9745.69</v>
          </cell>
          <cell r="E2059">
            <v>95.5</v>
          </cell>
          <cell r="F2059">
            <v>9841.19</v>
          </cell>
          <cell r="G2059">
            <v>9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69.86</v>
          </cell>
          <cell r="E2060">
            <v>8.2899999999999991</v>
          </cell>
          <cell r="F2060">
            <v>78.150000000000006</v>
          </cell>
          <cell r="G2060">
            <v>9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766.52</v>
          </cell>
          <cell r="E2061">
            <v>33.18</v>
          </cell>
          <cell r="F2061">
            <v>799.7</v>
          </cell>
          <cell r="G2061">
            <v>9</v>
          </cell>
        </row>
        <row r="2062">
          <cell r="A2062" t="str">
            <v>37.15</v>
          </cell>
          <cell r="B2062" t="str">
            <v>Chave de media tensao</v>
          </cell>
          <cell r="C2062"/>
          <cell r="D2062"/>
          <cell r="E2062"/>
          <cell r="F2062"/>
          <cell r="G2062">
            <v>5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2411.08</v>
          </cell>
          <cell r="E2063">
            <v>202.04</v>
          </cell>
          <cell r="F2063">
            <v>2613.12</v>
          </cell>
          <cell r="G2063">
            <v>9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1721.48</v>
          </cell>
          <cell r="E2064">
            <v>202.04</v>
          </cell>
          <cell r="F2064">
            <v>1923.52</v>
          </cell>
          <cell r="G2064">
            <v>9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379.2</v>
          </cell>
          <cell r="E2065">
            <v>74.55</v>
          </cell>
          <cell r="F2065">
            <v>453.75</v>
          </cell>
          <cell r="G2065">
            <v>9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396.67</v>
          </cell>
          <cell r="E2066">
            <v>74.55</v>
          </cell>
          <cell r="F2066">
            <v>471.22</v>
          </cell>
          <cell r="G2066">
            <v>9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299.64</v>
          </cell>
          <cell r="E2067">
            <v>74.55</v>
          </cell>
          <cell r="F2067">
            <v>374.19</v>
          </cell>
          <cell r="G2067">
            <v>9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1345.97</v>
          </cell>
          <cell r="E2068">
            <v>202.04</v>
          </cell>
          <cell r="F2068">
            <v>1548.01</v>
          </cell>
          <cell r="G2068">
            <v>9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1659.22</v>
          </cell>
          <cell r="E2069">
            <v>202.04</v>
          </cell>
          <cell r="F2069">
            <v>1861.26</v>
          </cell>
          <cell r="G2069">
            <v>9</v>
          </cell>
        </row>
        <row r="2070">
          <cell r="A2070" t="str">
            <v>37.16</v>
          </cell>
          <cell r="B2070" t="str">
            <v>Bus-way</v>
          </cell>
          <cell r="C2070"/>
          <cell r="D2070"/>
          <cell r="E2070"/>
          <cell r="F2070"/>
          <cell r="G2070">
            <v>5</v>
          </cell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503.33</v>
          </cell>
          <cell r="E2071">
            <v>0.52</v>
          </cell>
          <cell r="F2071">
            <v>503.85</v>
          </cell>
          <cell r="G2071">
            <v>9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157.11000000000001</v>
          </cell>
          <cell r="E2072">
            <v>0.52</v>
          </cell>
          <cell r="F2072">
            <v>157.63</v>
          </cell>
          <cell r="G2072">
            <v>9</v>
          </cell>
        </row>
        <row r="2073">
          <cell r="A2073" t="str">
            <v>37.17</v>
          </cell>
          <cell r="B2073" t="str">
            <v>Dispositivo DR ou interruptor de corrente de fuga</v>
          </cell>
          <cell r="C2073"/>
          <cell r="D2073"/>
          <cell r="E2073"/>
          <cell r="F2073"/>
          <cell r="G2073">
            <v>5</v>
          </cell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213.42</v>
          </cell>
          <cell r="E2074">
            <v>10.37</v>
          </cell>
          <cell r="F2074">
            <v>223.79</v>
          </cell>
          <cell r="G2074">
            <v>9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222.55</v>
          </cell>
          <cell r="E2075">
            <v>10.37</v>
          </cell>
          <cell r="F2075">
            <v>232.92</v>
          </cell>
          <cell r="G2075">
            <v>9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265.83</v>
          </cell>
          <cell r="E2076">
            <v>10.37</v>
          </cell>
          <cell r="F2076">
            <v>276.2</v>
          </cell>
          <cell r="G2076">
            <v>9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290.52</v>
          </cell>
          <cell r="E2077">
            <v>10.37</v>
          </cell>
          <cell r="F2077">
            <v>300.89</v>
          </cell>
          <cell r="G2077">
            <v>9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344.22</v>
          </cell>
          <cell r="E2078">
            <v>10.37</v>
          </cell>
          <cell r="F2078">
            <v>354.59</v>
          </cell>
          <cell r="G2078">
            <v>9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385.75</v>
          </cell>
          <cell r="E2079">
            <v>10.37</v>
          </cell>
          <cell r="F2079">
            <v>396.12</v>
          </cell>
          <cell r="G2079">
            <v>9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490.69</v>
          </cell>
          <cell r="E2080">
            <v>10.37</v>
          </cell>
          <cell r="F2080">
            <v>501.06</v>
          </cell>
          <cell r="G2080">
            <v>9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2026.46</v>
          </cell>
          <cell r="E2081">
            <v>10.37</v>
          </cell>
          <cell r="F2081">
            <v>2036.83</v>
          </cell>
          <cell r="G2081">
            <v>9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291.02</v>
          </cell>
          <cell r="E2082">
            <v>10.37</v>
          </cell>
          <cell r="F2082">
            <v>301.39</v>
          </cell>
          <cell r="G2082">
            <v>9</v>
          </cell>
        </row>
        <row r="2083">
          <cell r="A2083" t="str">
            <v>37.18</v>
          </cell>
          <cell r="B2083" t="str">
            <v>Transformador de Potencial</v>
          </cell>
          <cell r="C2083"/>
          <cell r="D2083"/>
          <cell r="E2083"/>
          <cell r="F2083"/>
          <cell r="G2083">
            <v>5</v>
          </cell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3153.92</v>
          </cell>
          <cell r="E2084">
            <v>62.88</v>
          </cell>
          <cell r="F2084">
            <v>3216.8</v>
          </cell>
          <cell r="G2084">
            <v>9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3864.96</v>
          </cell>
          <cell r="E2085">
            <v>62.88</v>
          </cell>
          <cell r="F2085">
            <v>3927.84</v>
          </cell>
          <cell r="G2085">
            <v>9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2469.66</v>
          </cell>
          <cell r="E2086">
            <v>62.88</v>
          </cell>
          <cell r="F2086">
            <v>2532.54</v>
          </cell>
          <cell r="G2086">
            <v>9</v>
          </cell>
        </row>
        <row r="2087">
          <cell r="A2087" t="str">
            <v>37.19</v>
          </cell>
          <cell r="B2087" t="str">
            <v>Transformador de corrente</v>
          </cell>
          <cell r="C2087"/>
          <cell r="D2087"/>
          <cell r="E2087"/>
          <cell r="F2087"/>
          <cell r="G2087">
            <v>5</v>
          </cell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285.18</v>
          </cell>
          <cell r="E2088">
            <v>62.88</v>
          </cell>
          <cell r="F2088">
            <v>348.06</v>
          </cell>
          <cell r="G2088">
            <v>9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190.16</v>
          </cell>
          <cell r="E2089">
            <v>62.88</v>
          </cell>
          <cell r="F2089">
            <v>253.04</v>
          </cell>
          <cell r="G2089">
            <v>9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529.70000000000005</v>
          </cell>
          <cell r="E2090">
            <v>62.88</v>
          </cell>
          <cell r="F2090">
            <v>592.58000000000004</v>
          </cell>
          <cell r="G2090">
            <v>9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192.17</v>
          </cell>
          <cell r="E2091">
            <v>62.88</v>
          </cell>
          <cell r="F2091">
            <v>255.05</v>
          </cell>
          <cell r="G2091">
            <v>9</v>
          </cell>
        </row>
        <row r="2092">
          <cell r="A2092" t="str">
            <v>37.20</v>
          </cell>
          <cell r="B2092" t="str">
            <v>Reparos, conservacoes e complementos - GRUPO 37</v>
          </cell>
          <cell r="C2092"/>
          <cell r="D2092"/>
          <cell r="E2092"/>
          <cell r="F2092"/>
          <cell r="G2092">
            <v>5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27.34</v>
          </cell>
          <cell r="E2093">
            <v>6.22</v>
          </cell>
          <cell r="F2093">
            <v>33.56</v>
          </cell>
          <cell r="G2093">
            <v>9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24.32</v>
          </cell>
          <cell r="E2094">
            <v>2.0699999999999998</v>
          </cell>
          <cell r="F2094">
            <v>26.39</v>
          </cell>
          <cell r="G2094">
            <v>9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22.31</v>
          </cell>
          <cell r="E2095">
            <v>6.22</v>
          </cell>
          <cell r="F2095">
            <v>28.53</v>
          </cell>
          <cell r="G2095">
            <v>9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D2096"/>
          <cell r="E2096">
            <v>20.74</v>
          </cell>
          <cell r="F2096">
            <v>20.74</v>
          </cell>
          <cell r="G2096">
            <v>9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D2097"/>
          <cell r="E2097">
            <v>29.17</v>
          </cell>
          <cell r="F2097">
            <v>29.17</v>
          </cell>
          <cell r="G2097">
            <v>9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D2098"/>
          <cell r="E2098">
            <v>58.34</v>
          </cell>
          <cell r="F2098">
            <v>58.34</v>
          </cell>
          <cell r="G2098">
            <v>9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1064.57</v>
          </cell>
          <cell r="E2099">
            <v>1.69</v>
          </cell>
          <cell r="F2099">
            <v>1066.26</v>
          </cell>
          <cell r="G2099">
            <v>9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141.72999999999999</v>
          </cell>
          <cell r="E2100">
            <v>4.22</v>
          </cell>
          <cell r="F2100">
            <v>145.94999999999999</v>
          </cell>
          <cell r="G2100">
            <v>9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565.70000000000005</v>
          </cell>
          <cell r="E2101">
            <v>29.17</v>
          </cell>
          <cell r="F2101">
            <v>594.87</v>
          </cell>
          <cell r="G2101">
            <v>9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7150.81</v>
          </cell>
          <cell r="E2102">
            <v>46.67</v>
          </cell>
          <cell r="F2102">
            <v>7197.48</v>
          </cell>
          <cell r="G2102">
            <v>9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15703.21</v>
          </cell>
          <cell r="E2103">
            <v>46.67</v>
          </cell>
          <cell r="F2103">
            <v>15749.88</v>
          </cell>
          <cell r="G2103">
            <v>9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28314.26</v>
          </cell>
          <cell r="E2104">
            <v>46.67</v>
          </cell>
          <cell r="F2104">
            <v>28360.93</v>
          </cell>
          <cell r="G2104">
            <v>9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577.6</v>
          </cell>
          <cell r="E2105">
            <v>20.74</v>
          </cell>
          <cell r="F2105">
            <v>598.34</v>
          </cell>
          <cell r="G2105">
            <v>9</v>
          </cell>
        </row>
        <row r="2106">
          <cell r="A2106" t="str">
            <v>37.21</v>
          </cell>
          <cell r="B2106" t="str">
            <v>Capacitor de potencia</v>
          </cell>
          <cell r="C2106"/>
          <cell r="D2106"/>
          <cell r="E2106"/>
          <cell r="F2106"/>
          <cell r="G2106">
            <v>5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1017.33</v>
          </cell>
          <cell r="E2107">
            <v>20.74</v>
          </cell>
          <cell r="F2107">
            <v>1038.07</v>
          </cell>
          <cell r="G2107">
            <v>9</v>
          </cell>
        </row>
        <row r="2108">
          <cell r="A2108" t="str">
            <v>37.22</v>
          </cell>
          <cell r="B2108" t="str">
            <v>Transformador de comando</v>
          </cell>
          <cell r="C2108"/>
          <cell r="D2108"/>
          <cell r="E2108"/>
          <cell r="F2108"/>
          <cell r="G2108">
            <v>5</v>
          </cell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492.82</v>
          </cell>
          <cell r="E2109">
            <v>62.88</v>
          </cell>
          <cell r="F2109">
            <v>555.70000000000005</v>
          </cell>
          <cell r="G2109">
            <v>9</v>
          </cell>
        </row>
        <row r="2110">
          <cell r="A2110" t="str">
            <v>37.24</v>
          </cell>
          <cell r="B2110" t="str">
            <v>Supressor de surto</v>
          </cell>
          <cell r="C2110"/>
          <cell r="D2110"/>
          <cell r="E2110"/>
          <cell r="F2110"/>
          <cell r="G2110">
            <v>5</v>
          </cell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53.41</v>
          </cell>
          <cell r="E2111">
            <v>23.63</v>
          </cell>
          <cell r="F2111">
            <v>77.040000000000006</v>
          </cell>
          <cell r="G2111">
            <v>9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200.39</v>
          </cell>
          <cell r="E2112">
            <v>23.63</v>
          </cell>
          <cell r="F2112">
            <v>224.02</v>
          </cell>
          <cell r="G2112">
            <v>9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691.8</v>
          </cell>
          <cell r="E2113">
            <v>26.21</v>
          </cell>
          <cell r="F2113">
            <v>718.01</v>
          </cell>
          <cell r="G2113">
            <v>9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7556.79</v>
          </cell>
          <cell r="E2114">
            <v>26.21</v>
          </cell>
          <cell r="F2114">
            <v>7583</v>
          </cell>
          <cell r="G2114">
            <v>9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2690.46</v>
          </cell>
          <cell r="E2115">
            <v>26.21</v>
          </cell>
          <cell r="F2115">
            <v>2716.67</v>
          </cell>
          <cell r="G2115">
            <v>9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835.53</v>
          </cell>
          <cell r="E2116">
            <v>26.21</v>
          </cell>
          <cell r="F2116">
            <v>861.74</v>
          </cell>
          <cell r="G2116">
            <v>9</v>
          </cell>
        </row>
        <row r="2117">
          <cell r="A2117" t="str">
            <v>37.25</v>
          </cell>
          <cell r="B2117" t="str">
            <v>Disjuntores.</v>
          </cell>
          <cell r="C2117"/>
          <cell r="D2117"/>
          <cell r="E2117"/>
          <cell r="F2117"/>
          <cell r="G2117">
            <v>5</v>
          </cell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68.489999999999995</v>
          </cell>
          <cell r="F2118">
            <v>594.37</v>
          </cell>
          <cell r="G2118">
            <v>9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511.75</v>
          </cell>
          <cell r="E2119">
            <v>68.489999999999995</v>
          </cell>
          <cell r="F2119">
            <v>580.24</v>
          </cell>
          <cell r="G2119">
            <v>9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692.57</v>
          </cell>
          <cell r="E2120">
            <v>68.489999999999995</v>
          </cell>
          <cell r="F2120">
            <v>761.06</v>
          </cell>
          <cell r="G2120">
            <v>9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68.489999999999995</v>
          </cell>
          <cell r="F2121">
            <v>504.65</v>
          </cell>
          <cell r="G2121">
            <v>9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68.489999999999995</v>
          </cell>
          <cell r="F2122">
            <v>736.83</v>
          </cell>
          <cell r="G2122">
            <v>9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32038.17</v>
          </cell>
          <cell r="E2123">
            <v>95.5</v>
          </cell>
          <cell r="F2123">
            <v>32133.67</v>
          </cell>
          <cell r="G2123">
            <v>9</v>
          </cell>
        </row>
        <row r="2124">
          <cell r="A2124" t="str">
            <v>38</v>
          </cell>
          <cell r="B2124" t="str">
            <v>TUBULACAO E CONDUTOR PARA ENERGIA ELETRICA E TELEFONIA BASICA</v>
          </cell>
          <cell r="C2124"/>
          <cell r="D2124"/>
          <cell r="E2124"/>
          <cell r="F2124"/>
          <cell r="G2124">
            <v>2</v>
          </cell>
        </row>
        <row r="2125">
          <cell r="A2125" t="str">
            <v>38.01</v>
          </cell>
          <cell r="B2125" t="str">
            <v>Eletroduto em PVC rigido roscavel</v>
          </cell>
          <cell r="C2125"/>
          <cell r="D2125"/>
          <cell r="E2125"/>
          <cell r="F2125"/>
          <cell r="G2125">
            <v>5</v>
          </cell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6.36</v>
          </cell>
          <cell r="E2126">
            <v>20.74</v>
          </cell>
          <cell r="F2126">
            <v>27.1</v>
          </cell>
          <cell r="G2126">
            <v>9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9.81</v>
          </cell>
          <cell r="E2127">
            <v>24.88</v>
          </cell>
          <cell r="F2127">
            <v>34.69</v>
          </cell>
          <cell r="G2127">
            <v>9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14.12</v>
          </cell>
          <cell r="E2128">
            <v>29.03</v>
          </cell>
          <cell r="F2128">
            <v>43.15</v>
          </cell>
          <cell r="G2128">
            <v>9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16.43</v>
          </cell>
          <cell r="E2129">
            <v>33.18</v>
          </cell>
          <cell r="F2129">
            <v>49.61</v>
          </cell>
          <cell r="G2129">
            <v>9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21.66</v>
          </cell>
          <cell r="E2130">
            <v>37.32</v>
          </cell>
          <cell r="F2130">
            <v>58.98</v>
          </cell>
          <cell r="G2130">
            <v>9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35.19</v>
          </cell>
          <cell r="E2131">
            <v>41.47</v>
          </cell>
          <cell r="F2131">
            <v>76.66</v>
          </cell>
          <cell r="G2131">
            <v>9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44.66</v>
          </cell>
          <cell r="E2132">
            <v>45.62</v>
          </cell>
          <cell r="F2132">
            <v>90.28</v>
          </cell>
          <cell r="G2132">
            <v>9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73.239999999999995</v>
          </cell>
          <cell r="E2133">
            <v>53.91</v>
          </cell>
          <cell r="F2133">
            <v>127.15</v>
          </cell>
          <cell r="G2133">
            <v>9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  <cell r="C2134"/>
          <cell r="D2134"/>
          <cell r="E2134"/>
          <cell r="F2134"/>
          <cell r="G2134">
            <v>5</v>
          </cell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9.07</v>
          </cell>
          <cell r="E2135">
            <v>24.88</v>
          </cell>
          <cell r="F2135">
            <v>33.950000000000003</v>
          </cell>
          <cell r="G2135">
            <v>9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11.84</v>
          </cell>
          <cell r="E2136">
            <v>29.03</v>
          </cell>
          <cell r="F2136">
            <v>40.869999999999997</v>
          </cell>
          <cell r="G2136">
            <v>9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20.63</v>
          </cell>
          <cell r="E2137">
            <v>33.18</v>
          </cell>
          <cell r="F2137">
            <v>53.81</v>
          </cell>
          <cell r="G2137">
            <v>9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23.31</v>
          </cell>
          <cell r="E2138">
            <v>37.32</v>
          </cell>
          <cell r="F2138">
            <v>60.63</v>
          </cell>
          <cell r="G2138">
            <v>9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31.25</v>
          </cell>
          <cell r="E2139">
            <v>41.47</v>
          </cell>
          <cell r="F2139">
            <v>72.72</v>
          </cell>
          <cell r="G2139">
            <v>9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45.91</v>
          </cell>
          <cell r="E2140">
            <v>49.76</v>
          </cell>
          <cell r="F2140">
            <v>95.67</v>
          </cell>
          <cell r="G2140">
            <v>9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62.82</v>
          </cell>
          <cell r="E2141">
            <v>62.21</v>
          </cell>
          <cell r="F2141">
            <v>125.03</v>
          </cell>
          <cell r="G2141">
            <v>9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92.65</v>
          </cell>
          <cell r="E2142">
            <v>74.650000000000006</v>
          </cell>
          <cell r="F2142">
            <v>167.3</v>
          </cell>
          <cell r="G2142">
            <v>9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  <cell r="C2143"/>
          <cell r="D2143"/>
          <cell r="E2143"/>
          <cell r="F2143"/>
          <cell r="G2143">
            <v>5</v>
          </cell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23.93</v>
          </cell>
          <cell r="E2144">
            <v>24.88</v>
          </cell>
          <cell r="F2144">
            <v>48.81</v>
          </cell>
          <cell r="G2144">
            <v>9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30.47</v>
          </cell>
          <cell r="E2145">
            <v>29.03</v>
          </cell>
          <cell r="F2145">
            <v>59.5</v>
          </cell>
          <cell r="G2145">
            <v>9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45.13</v>
          </cell>
          <cell r="E2146">
            <v>33.18</v>
          </cell>
          <cell r="F2146">
            <v>78.31</v>
          </cell>
          <cell r="G2146">
            <v>9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54.83</v>
          </cell>
          <cell r="E2147">
            <v>37.32</v>
          </cell>
          <cell r="F2147">
            <v>92.15</v>
          </cell>
          <cell r="G2147">
            <v>9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71.959999999999994</v>
          </cell>
          <cell r="E2148">
            <v>41.47</v>
          </cell>
          <cell r="F2148">
            <v>113.43</v>
          </cell>
          <cell r="G2148">
            <v>9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99.32</v>
          </cell>
          <cell r="E2149">
            <v>49.76</v>
          </cell>
          <cell r="F2149">
            <v>149.08000000000001</v>
          </cell>
          <cell r="G2149">
            <v>9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113.09</v>
          </cell>
          <cell r="E2150">
            <v>62.21</v>
          </cell>
          <cell r="F2150">
            <v>175.3</v>
          </cell>
          <cell r="G2150">
            <v>9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135.87</v>
          </cell>
          <cell r="E2151">
            <v>74.650000000000006</v>
          </cell>
          <cell r="F2151">
            <v>210.52</v>
          </cell>
          <cell r="G2151">
            <v>9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  <cell r="C2152"/>
          <cell r="D2152"/>
          <cell r="E2152"/>
          <cell r="F2152"/>
          <cell r="G2152">
            <v>5</v>
          </cell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22.17</v>
          </cell>
          <cell r="E2153">
            <v>20.74</v>
          </cell>
          <cell r="F2153">
            <v>42.91</v>
          </cell>
          <cell r="G2153">
            <v>9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28.78</v>
          </cell>
          <cell r="E2154">
            <v>24.88</v>
          </cell>
          <cell r="F2154">
            <v>53.66</v>
          </cell>
          <cell r="G2154">
            <v>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36.21</v>
          </cell>
          <cell r="E2155">
            <v>29.03</v>
          </cell>
          <cell r="F2155">
            <v>65.239999999999995</v>
          </cell>
          <cell r="G2155">
            <v>9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53.32</v>
          </cell>
          <cell r="E2156">
            <v>33.18</v>
          </cell>
          <cell r="F2156">
            <v>86.5</v>
          </cell>
          <cell r="G2156">
            <v>9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60.43</v>
          </cell>
          <cell r="E2157">
            <v>37.32</v>
          </cell>
          <cell r="F2157">
            <v>97.75</v>
          </cell>
          <cell r="G2157">
            <v>9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80.81</v>
          </cell>
          <cell r="E2158">
            <v>41.47</v>
          </cell>
          <cell r="F2158">
            <v>122.28</v>
          </cell>
          <cell r="G2158">
            <v>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124.7</v>
          </cell>
          <cell r="E2159">
            <v>49.76</v>
          </cell>
          <cell r="F2159">
            <v>174.46</v>
          </cell>
          <cell r="G2159">
            <v>9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149.47</v>
          </cell>
          <cell r="E2160">
            <v>62.21</v>
          </cell>
          <cell r="F2160">
            <v>211.68</v>
          </cell>
          <cell r="G2160">
            <v>9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198.86</v>
          </cell>
          <cell r="E2161">
            <v>74.650000000000006</v>
          </cell>
          <cell r="F2161">
            <v>273.51</v>
          </cell>
          <cell r="G2161">
            <v>9</v>
          </cell>
        </row>
        <row r="2162">
          <cell r="A2162" t="str">
            <v>38.07</v>
          </cell>
          <cell r="B2162" t="str">
            <v>Canaleta, perfilado e acessorios</v>
          </cell>
          <cell r="C2162"/>
          <cell r="D2162"/>
          <cell r="E2162"/>
          <cell r="F2162"/>
          <cell r="G2162">
            <v>5</v>
          </cell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9.42</v>
          </cell>
          <cell r="E2163">
            <v>10.37</v>
          </cell>
          <cell r="F2163">
            <v>19.79</v>
          </cell>
          <cell r="G2163">
            <v>9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6.67</v>
          </cell>
          <cell r="E2164">
            <v>2.0699999999999998</v>
          </cell>
          <cell r="F2164">
            <v>8.74</v>
          </cell>
          <cell r="G2164">
            <v>9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1.07</v>
          </cell>
          <cell r="E2165">
            <v>6.22</v>
          </cell>
          <cell r="F2165">
            <v>7.29</v>
          </cell>
          <cell r="G2165">
            <v>9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3.14</v>
          </cell>
          <cell r="E2166">
            <v>7.45</v>
          </cell>
          <cell r="F2166">
            <v>10.59</v>
          </cell>
          <cell r="G2166">
            <v>9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2.2999999999999998</v>
          </cell>
          <cell r="E2167">
            <v>7.45</v>
          </cell>
          <cell r="F2167">
            <v>9.75</v>
          </cell>
          <cell r="G2167">
            <v>9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2.64</v>
          </cell>
          <cell r="E2168">
            <v>6.22</v>
          </cell>
          <cell r="F2168">
            <v>8.86</v>
          </cell>
          <cell r="G2168">
            <v>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5.54</v>
          </cell>
          <cell r="E2169">
            <v>12.44</v>
          </cell>
          <cell r="F2169">
            <v>17.98</v>
          </cell>
          <cell r="G2169">
            <v>9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9.76</v>
          </cell>
          <cell r="E2170">
            <v>5.83</v>
          </cell>
          <cell r="F2170">
            <v>15.59</v>
          </cell>
          <cell r="G2170">
            <v>9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5.13</v>
          </cell>
          <cell r="E2171">
            <v>5.83</v>
          </cell>
          <cell r="F2171">
            <v>10.96</v>
          </cell>
          <cell r="G2171">
            <v>9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9.34</v>
          </cell>
          <cell r="E2172">
            <v>5.83</v>
          </cell>
          <cell r="F2172">
            <v>15.17</v>
          </cell>
          <cell r="G2172">
            <v>9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43.95</v>
          </cell>
          <cell r="E2173">
            <v>10.37</v>
          </cell>
          <cell r="F2173">
            <v>54.32</v>
          </cell>
          <cell r="G2173">
            <v>9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75.650000000000006</v>
          </cell>
          <cell r="E2174">
            <v>10.37</v>
          </cell>
          <cell r="F2174">
            <v>86.02</v>
          </cell>
          <cell r="G2174">
            <v>9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44.54</v>
          </cell>
          <cell r="E2175">
            <v>10.37</v>
          </cell>
          <cell r="F2175">
            <v>54.91</v>
          </cell>
          <cell r="G2175">
            <v>9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70.69</v>
          </cell>
          <cell r="E2176">
            <v>12.44</v>
          </cell>
          <cell r="F2176">
            <v>83.13</v>
          </cell>
          <cell r="G2176">
            <v>9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109.2</v>
          </cell>
          <cell r="E2177">
            <v>14.51</v>
          </cell>
          <cell r="F2177">
            <v>123.71</v>
          </cell>
          <cell r="G2177">
            <v>9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130.51</v>
          </cell>
          <cell r="E2178">
            <v>16.59</v>
          </cell>
          <cell r="F2178">
            <v>147.1</v>
          </cell>
          <cell r="G2178">
            <v>9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10.41</v>
          </cell>
          <cell r="E2179">
            <v>1.69</v>
          </cell>
          <cell r="F2179">
            <v>12.1</v>
          </cell>
          <cell r="G2179">
            <v>9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11.82</v>
          </cell>
          <cell r="E2180">
            <v>1.69</v>
          </cell>
          <cell r="F2180">
            <v>13.51</v>
          </cell>
          <cell r="G2180">
            <v>9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11.64</v>
          </cell>
          <cell r="E2181">
            <v>1.69</v>
          </cell>
          <cell r="F2181">
            <v>13.33</v>
          </cell>
          <cell r="G2181">
            <v>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4.47</v>
          </cell>
          <cell r="E2182">
            <v>4.1500000000000004</v>
          </cell>
          <cell r="F2182">
            <v>8.6199999999999992</v>
          </cell>
          <cell r="G2182">
            <v>9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10.8</v>
          </cell>
          <cell r="E2183">
            <v>4.1500000000000004</v>
          </cell>
          <cell r="F2183">
            <v>14.95</v>
          </cell>
          <cell r="G2183">
            <v>9</v>
          </cell>
        </row>
        <row r="2184">
          <cell r="A2184" t="str">
            <v>38.10</v>
          </cell>
          <cell r="B2184" t="str">
            <v>Duto fechado de piso e acessorios</v>
          </cell>
          <cell r="C2184"/>
          <cell r="D2184"/>
          <cell r="E2184"/>
          <cell r="F2184"/>
          <cell r="G2184">
            <v>5</v>
          </cell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51.08</v>
          </cell>
          <cell r="E2185">
            <v>12.44</v>
          </cell>
          <cell r="F2185">
            <v>63.52</v>
          </cell>
          <cell r="G2185">
            <v>9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76.66</v>
          </cell>
          <cell r="E2186">
            <v>12.44</v>
          </cell>
          <cell r="F2186">
            <v>89.1</v>
          </cell>
          <cell r="G2186">
            <v>9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52.08</v>
          </cell>
          <cell r="E2187">
            <v>12.86</v>
          </cell>
          <cell r="F2187">
            <v>64.94</v>
          </cell>
          <cell r="G2187">
            <v>9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144.97</v>
          </cell>
          <cell r="E2188">
            <v>24.88</v>
          </cell>
          <cell r="F2188">
            <v>169.85</v>
          </cell>
          <cell r="G2188">
            <v>9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219.49</v>
          </cell>
          <cell r="E2189">
            <v>24.88</v>
          </cell>
          <cell r="F2189">
            <v>244.37</v>
          </cell>
          <cell r="G2189">
            <v>9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191.98</v>
          </cell>
          <cell r="E2190">
            <v>7.91</v>
          </cell>
          <cell r="F2190">
            <v>199.89</v>
          </cell>
          <cell r="G2190">
            <v>9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229.11</v>
          </cell>
          <cell r="E2191">
            <v>7.91</v>
          </cell>
          <cell r="F2191">
            <v>237.02</v>
          </cell>
          <cell r="G2191">
            <v>9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371.8</v>
          </cell>
          <cell r="E2192">
            <v>7.91</v>
          </cell>
          <cell r="F2192">
            <v>379.71</v>
          </cell>
          <cell r="G2192">
            <v>9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9.09</v>
          </cell>
          <cell r="E2193">
            <v>0.84</v>
          </cell>
          <cell r="F2193">
            <v>9.93</v>
          </cell>
          <cell r="G2193">
            <v>9</v>
          </cell>
        </row>
        <row r="2194">
          <cell r="A2194" t="str">
            <v>38.12</v>
          </cell>
          <cell r="B2194" t="str">
            <v>Leitos e acessorios</v>
          </cell>
          <cell r="C2194"/>
          <cell r="D2194"/>
          <cell r="E2194"/>
          <cell r="F2194"/>
          <cell r="G2194">
            <v>5</v>
          </cell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290.69</v>
          </cell>
          <cell r="E2195">
            <v>12.44</v>
          </cell>
          <cell r="F2195">
            <v>303.13</v>
          </cell>
          <cell r="G2195">
            <v>9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297.58</v>
          </cell>
          <cell r="E2196">
            <v>12.44</v>
          </cell>
          <cell r="F2196">
            <v>310.02</v>
          </cell>
          <cell r="G2196">
            <v>9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350.56</v>
          </cell>
          <cell r="E2197">
            <v>12.44</v>
          </cell>
          <cell r="F2197">
            <v>363</v>
          </cell>
          <cell r="G2197">
            <v>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323.25</v>
          </cell>
          <cell r="E2198">
            <v>12.44</v>
          </cell>
          <cell r="F2198">
            <v>335.69</v>
          </cell>
          <cell r="G2198">
            <v>9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403.49</v>
          </cell>
          <cell r="E2199">
            <v>12.44</v>
          </cell>
          <cell r="F2199">
            <v>415.93</v>
          </cell>
          <cell r="G2199">
            <v>9</v>
          </cell>
        </row>
        <row r="2200">
          <cell r="A2200" t="str">
            <v>38.13</v>
          </cell>
          <cell r="B2200" t="str">
            <v>Eletroduto em polietileno de alta densidade</v>
          </cell>
          <cell r="C2200"/>
          <cell r="D2200"/>
          <cell r="E2200"/>
          <cell r="F2200"/>
          <cell r="G2200">
            <v>5</v>
          </cell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7.94</v>
          </cell>
          <cell r="E2201">
            <v>1.65</v>
          </cell>
          <cell r="F2201">
            <v>9.59</v>
          </cell>
          <cell r="G2201">
            <v>9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9.94</v>
          </cell>
          <cell r="E2202">
            <v>1.65</v>
          </cell>
          <cell r="F2202">
            <v>11.59</v>
          </cell>
          <cell r="G2202">
            <v>9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12.03</v>
          </cell>
          <cell r="E2203">
            <v>1.65</v>
          </cell>
          <cell r="F2203">
            <v>13.68</v>
          </cell>
          <cell r="G2203">
            <v>9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19.899999999999999</v>
          </cell>
          <cell r="E2204">
            <v>1.65</v>
          </cell>
          <cell r="F2204">
            <v>21.55</v>
          </cell>
          <cell r="G2204">
            <v>9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26.86</v>
          </cell>
          <cell r="E2205">
            <v>1.65</v>
          </cell>
          <cell r="F2205">
            <v>28.51</v>
          </cell>
          <cell r="G2205">
            <v>9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38.409999999999997</v>
          </cell>
          <cell r="E2206">
            <v>1.65</v>
          </cell>
          <cell r="F2206">
            <v>40.06</v>
          </cell>
          <cell r="G2206">
            <v>9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59.64</v>
          </cell>
          <cell r="E2207">
            <v>1.65</v>
          </cell>
          <cell r="F2207">
            <v>61.29</v>
          </cell>
          <cell r="G2207">
            <v>9</v>
          </cell>
        </row>
        <row r="2208">
          <cell r="A2208" t="str">
            <v>38.15</v>
          </cell>
          <cell r="B2208" t="str">
            <v>Eletroduto metalico flexivel</v>
          </cell>
          <cell r="C2208"/>
          <cell r="D2208"/>
          <cell r="E2208"/>
          <cell r="F2208"/>
          <cell r="G2208">
            <v>5</v>
          </cell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10.64</v>
          </cell>
          <cell r="E2209">
            <v>14.59</v>
          </cell>
          <cell r="F2209">
            <v>25.23</v>
          </cell>
          <cell r="G2209">
            <v>9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16.13</v>
          </cell>
          <cell r="E2210">
            <v>14.59</v>
          </cell>
          <cell r="F2210">
            <v>30.72</v>
          </cell>
          <cell r="G2210">
            <v>9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32.86</v>
          </cell>
          <cell r="E2211">
            <v>14.59</v>
          </cell>
          <cell r="F2211">
            <v>47.45</v>
          </cell>
          <cell r="G2211">
            <v>9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20.079999999999998</v>
          </cell>
          <cell r="E2212">
            <v>2.81</v>
          </cell>
          <cell r="F2212">
            <v>22.89</v>
          </cell>
          <cell r="G2212">
            <v>9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23.05</v>
          </cell>
          <cell r="E2213">
            <v>2.81</v>
          </cell>
          <cell r="F2213">
            <v>25.86</v>
          </cell>
          <cell r="G2213">
            <v>9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76.25</v>
          </cell>
          <cell r="E2214">
            <v>2.81</v>
          </cell>
          <cell r="F2214">
            <v>79.06</v>
          </cell>
          <cell r="G2214">
            <v>9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20.56</v>
          </cell>
          <cell r="E2215">
            <v>2.81</v>
          </cell>
          <cell r="F2215">
            <v>23.37</v>
          </cell>
          <cell r="G2215">
            <v>9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35.51</v>
          </cell>
          <cell r="E2216">
            <v>2.81</v>
          </cell>
          <cell r="F2216">
            <v>38.32</v>
          </cell>
          <cell r="G2216">
            <v>9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89.62</v>
          </cell>
          <cell r="E2217">
            <v>2.81</v>
          </cell>
          <cell r="F2217">
            <v>92.43</v>
          </cell>
          <cell r="G2217">
            <v>9</v>
          </cell>
        </row>
        <row r="2218">
          <cell r="A2218" t="str">
            <v>38.16</v>
          </cell>
          <cell r="B2218" t="str">
            <v>Rodape tecnico e acessorios</v>
          </cell>
          <cell r="C2218"/>
          <cell r="D2218"/>
          <cell r="E2218"/>
          <cell r="F2218"/>
          <cell r="G2218">
            <v>5</v>
          </cell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72.900000000000006</v>
          </cell>
          <cell r="E2219">
            <v>12.44</v>
          </cell>
          <cell r="F2219">
            <v>85.34</v>
          </cell>
          <cell r="G2219">
            <v>9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73.3</v>
          </cell>
          <cell r="E2220">
            <v>20.74</v>
          </cell>
          <cell r="F2220">
            <v>94.04</v>
          </cell>
          <cell r="G2220">
            <v>9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106.98</v>
          </cell>
          <cell r="E2221">
            <v>20.74</v>
          </cell>
          <cell r="F2221">
            <v>127.72</v>
          </cell>
          <cell r="G2221">
            <v>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28.5</v>
          </cell>
          <cell r="E2222">
            <v>7.91</v>
          </cell>
          <cell r="F2222">
            <v>36.409999999999997</v>
          </cell>
          <cell r="G2222">
            <v>9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18.36</v>
          </cell>
          <cell r="E2223">
            <v>7.91</v>
          </cell>
          <cell r="F2223">
            <v>26.27</v>
          </cell>
          <cell r="G2223">
            <v>9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12.49</v>
          </cell>
          <cell r="E2224">
            <v>6.22</v>
          </cell>
          <cell r="F2224">
            <v>18.71</v>
          </cell>
          <cell r="G2224">
            <v>9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61</v>
          </cell>
          <cell r="E2225">
            <v>12.44</v>
          </cell>
          <cell r="F2225">
            <v>73.44</v>
          </cell>
          <cell r="G2225">
            <v>9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56.36</v>
          </cell>
          <cell r="E2226">
            <v>20.74</v>
          </cell>
          <cell r="F2226">
            <v>77.099999999999994</v>
          </cell>
          <cell r="G2226">
            <v>9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9.4600000000000009</v>
          </cell>
          <cell r="E2227">
            <v>6.22</v>
          </cell>
          <cell r="F2227">
            <v>15.68</v>
          </cell>
          <cell r="G2227">
            <v>9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</v>
          </cell>
          <cell r="E2228">
            <v>20.74</v>
          </cell>
          <cell r="F2228">
            <v>75.739999999999995</v>
          </cell>
          <cell r="G2228">
            <v>9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76.209999999999994</v>
          </cell>
          <cell r="E2229">
            <v>20.74</v>
          </cell>
          <cell r="F2229">
            <v>96.95</v>
          </cell>
          <cell r="G2229">
            <v>9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731.06</v>
          </cell>
          <cell r="E2230">
            <v>27.94</v>
          </cell>
          <cell r="F2230">
            <v>759</v>
          </cell>
          <cell r="G2230">
            <v>9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33.409999999999997</v>
          </cell>
          <cell r="E2231">
            <v>20.74</v>
          </cell>
          <cell r="F2231">
            <v>54.15</v>
          </cell>
          <cell r="G2231">
            <v>9</v>
          </cell>
        </row>
        <row r="2232">
          <cell r="A2232" t="str">
            <v>38.19</v>
          </cell>
          <cell r="B2232" t="str">
            <v>Eletroduto em PVC corrugado flexivel</v>
          </cell>
          <cell r="C2232"/>
          <cell r="D2232"/>
          <cell r="E2232"/>
          <cell r="F2232"/>
          <cell r="G2232">
            <v>5</v>
          </cell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2.73</v>
          </cell>
          <cell r="E2233">
            <v>12.44</v>
          </cell>
          <cell r="F2233">
            <v>15.17</v>
          </cell>
          <cell r="G2233">
            <v>9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3</v>
          </cell>
          <cell r="E2234">
            <v>12.44</v>
          </cell>
          <cell r="F2234">
            <v>15.44</v>
          </cell>
          <cell r="G2234">
            <v>9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5.05</v>
          </cell>
          <cell r="E2235">
            <v>12.44</v>
          </cell>
          <cell r="F2235">
            <v>17.489999999999998</v>
          </cell>
          <cell r="G2235">
            <v>9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3.64</v>
          </cell>
          <cell r="E2236">
            <v>12.44</v>
          </cell>
          <cell r="F2236">
            <v>16.079999999999998</v>
          </cell>
          <cell r="G2236">
            <v>9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5.86</v>
          </cell>
          <cell r="E2237">
            <v>12.44</v>
          </cell>
          <cell r="F2237">
            <v>18.3</v>
          </cell>
          <cell r="G2237">
            <v>9</v>
          </cell>
        </row>
        <row r="2238">
          <cell r="A2238" t="str">
            <v>38.20</v>
          </cell>
          <cell r="B2238" t="str">
            <v>Reparos, conservacoes e complementos - GRUPO 38</v>
          </cell>
          <cell r="C2238"/>
          <cell r="D2238"/>
          <cell r="E2238"/>
          <cell r="F2238"/>
          <cell r="G2238">
            <v>5</v>
          </cell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D2239"/>
          <cell r="E2239">
            <v>10.37</v>
          </cell>
          <cell r="F2239">
            <v>10.37</v>
          </cell>
          <cell r="G2239">
            <v>9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D2240"/>
          <cell r="E2240">
            <v>16.59</v>
          </cell>
          <cell r="F2240">
            <v>16.59</v>
          </cell>
          <cell r="G2240">
            <v>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D2241"/>
          <cell r="E2241">
            <v>12.44</v>
          </cell>
          <cell r="F2241">
            <v>12.44</v>
          </cell>
          <cell r="G2241">
            <v>9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D2242"/>
          <cell r="E2242">
            <v>41.47</v>
          </cell>
          <cell r="F2242">
            <v>41.47</v>
          </cell>
          <cell r="G2242">
            <v>9</v>
          </cell>
        </row>
        <row r="2243">
          <cell r="A2243" t="str">
            <v>38.21</v>
          </cell>
          <cell r="B2243" t="str">
            <v>Eletrocalha e acessorios</v>
          </cell>
          <cell r="C2243"/>
          <cell r="D2243"/>
          <cell r="E2243"/>
          <cell r="F2243"/>
          <cell r="G2243">
            <v>5</v>
          </cell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61.69</v>
          </cell>
          <cell r="E2244">
            <v>20.74</v>
          </cell>
          <cell r="F2244">
            <v>82.43</v>
          </cell>
          <cell r="G2244">
            <v>9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83.93</v>
          </cell>
          <cell r="E2245">
            <v>20.74</v>
          </cell>
          <cell r="F2245">
            <v>104.67</v>
          </cell>
          <cell r="G2245">
            <v>9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101.19</v>
          </cell>
          <cell r="E2246">
            <v>20.74</v>
          </cell>
          <cell r="F2246">
            <v>121.93</v>
          </cell>
          <cell r="G2246">
            <v>9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122.36</v>
          </cell>
          <cell r="E2247">
            <v>20.74</v>
          </cell>
          <cell r="F2247">
            <v>143.1</v>
          </cell>
          <cell r="G2247">
            <v>9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142.68</v>
          </cell>
          <cell r="E2248">
            <v>20.74</v>
          </cell>
          <cell r="F2248">
            <v>163.41999999999999</v>
          </cell>
          <cell r="G2248">
            <v>9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128.41</v>
          </cell>
          <cell r="E2249">
            <v>31.1</v>
          </cell>
          <cell r="F2249">
            <v>159.51</v>
          </cell>
          <cell r="G2249">
            <v>9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145.24</v>
          </cell>
          <cell r="E2250">
            <v>31.1</v>
          </cell>
          <cell r="F2250">
            <v>176.34</v>
          </cell>
          <cell r="G2250">
            <v>9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163.94</v>
          </cell>
          <cell r="E2251">
            <v>31.1</v>
          </cell>
          <cell r="F2251">
            <v>195.04</v>
          </cell>
          <cell r="G2251">
            <v>9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183.52</v>
          </cell>
          <cell r="E2252">
            <v>31.1</v>
          </cell>
          <cell r="F2252">
            <v>214.62</v>
          </cell>
          <cell r="G2252">
            <v>9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207.43</v>
          </cell>
          <cell r="E2253">
            <v>41.47</v>
          </cell>
          <cell r="F2253">
            <v>248.9</v>
          </cell>
          <cell r="G2253">
            <v>9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312.74</v>
          </cell>
          <cell r="E2254">
            <v>41.47</v>
          </cell>
          <cell r="F2254">
            <v>354.21</v>
          </cell>
          <cell r="G2254">
            <v>9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80.12</v>
          </cell>
          <cell r="E2255">
            <v>20.74</v>
          </cell>
          <cell r="F2255">
            <v>100.86</v>
          </cell>
          <cell r="G2255">
            <v>9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100.27</v>
          </cell>
          <cell r="E2256">
            <v>20.74</v>
          </cell>
          <cell r="F2256">
            <v>121.01</v>
          </cell>
          <cell r="G2256">
            <v>9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124.9</v>
          </cell>
          <cell r="E2257">
            <v>20.74</v>
          </cell>
          <cell r="F2257">
            <v>145.63999999999999</v>
          </cell>
          <cell r="G2257">
            <v>9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153.06</v>
          </cell>
          <cell r="E2258">
            <v>20.74</v>
          </cell>
          <cell r="F2258">
            <v>173.8</v>
          </cell>
          <cell r="G2258">
            <v>9</v>
          </cell>
        </row>
        <row r="2259">
          <cell r="A2259" t="str">
            <v>38.22</v>
          </cell>
          <cell r="B2259" t="str">
            <v>Eletrocalha e acessorios.</v>
          </cell>
          <cell r="C2259"/>
          <cell r="D2259"/>
          <cell r="E2259"/>
          <cell r="F2259"/>
          <cell r="G2259">
            <v>5</v>
          </cell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135.19</v>
          </cell>
          <cell r="E2260">
            <v>31.1</v>
          </cell>
          <cell r="F2260">
            <v>166.29</v>
          </cell>
          <cell r="G2260">
            <v>9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155.18</v>
          </cell>
          <cell r="E2261">
            <v>31.1</v>
          </cell>
          <cell r="F2261">
            <v>186.28</v>
          </cell>
          <cell r="G2261">
            <v>9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177.23</v>
          </cell>
          <cell r="E2262">
            <v>31.1</v>
          </cell>
          <cell r="F2262">
            <v>208.33</v>
          </cell>
          <cell r="G2262">
            <v>9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194.7</v>
          </cell>
          <cell r="E2263">
            <v>41.47</v>
          </cell>
          <cell r="F2263">
            <v>236.17</v>
          </cell>
          <cell r="G2263">
            <v>9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269.44</v>
          </cell>
          <cell r="E2264">
            <v>41.47</v>
          </cell>
          <cell r="F2264">
            <v>310.91000000000003</v>
          </cell>
          <cell r="G2264">
            <v>9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32.29</v>
          </cell>
          <cell r="E2265">
            <v>2.0699999999999998</v>
          </cell>
          <cell r="F2265">
            <v>34.36</v>
          </cell>
          <cell r="G2265">
            <v>9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51.77</v>
          </cell>
          <cell r="E2266">
            <v>2.0699999999999998</v>
          </cell>
          <cell r="F2266">
            <v>53.84</v>
          </cell>
          <cell r="G2266">
            <v>9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71.06</v>
          </cell>
          <cell r="E2267">
            <v>2.0699999999999998</v>
          </cell>
          <cell r="F2267">
            <v>73.13</v>
          </cell>
          <cell r="G2267">
            <v>9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98.97</v>
          </cell>
          <cell r="E2268">
            <v>2.0699999999999998</v>
          </cell>
          <cell r="F2268">
            <v>101.04</v>
          </cell>
          <cell r="G2268">
            <v>9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113.62</v>
          </cell>
          <cell r="E2269">
            <v>2.0699999999999998</v>
          </cell>
          <cell r="F2269">
            <v>115.69</v>
          </cell>
          <cell r="G2269">
            <v>9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152.49</v>
          </cell>
          <cell r="E2270">
            <v>2.0699999999999998</v>
          </cell>
          <cell r="F2270">
            <v>154.56</v>
          </cell>
          <cell r="G2270">
            <v>9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209.18</v>
          </cell>
          <cell r="E2271">
            <v>2.0699999999999998</v>
          </cell>
          <cell r="F2271">
            <v>211.25</v>
          </cell>
          <cell r="G2271">
            <v>9</v>
          </cell>
        </row>
        <row r="2272">
          <cell r="A2272" t="str">
            <v>38.23</v>
          </cell>
          <cell r="B2272" t="str">
            <v>Eletrocalha e acessorios..</v>
          </cell>
          <cell r="C2272"/>
          <cell r="D2272"/>
          <cell r="E2272"/>
          <cell r="F2272"/>
          <cell r="G2272">
            <v>5</v>
          </cell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8.08</v>
          </cell>
          <cell r="E2273">
            <v>10.37</v>
          </cell>
          <cell r="F2273">
            <v>18.45</v>
          </cell>
          <cell r="G2273">
            <v>9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10.34</v>
          </cell>
          <cell r="E2274">
            <v>10.37</v>
          </cell>
          <cell r="F2274">
            <v>20.71</v>
          </cell>
          <cell r="G2274">
            <v>9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14.9</v>
          </cell>
          <cell r="E2275">
            <v>10.37</v>
          </cell>
          <cell r="F2275">
            <v>25.27</v>
          </cell>
          <cell r="G2275">
            <v>9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17.649999999999999</v>
          </cell>
          <cell r="E2276">
            <v>10.37</v>
          </cell>
          <cell r="F2276">
            <v>28.02</v>
          </cell>
          <cell r="G2276">
            <v>9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17.84</v>
          </cell>
          <cell r="E2277">
            <v>10.37</v>
          </cell>
          <cell r="F2277">
            <v>28.21</v>
          </cell>
          <cell r="G2277">
            <v>9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23.36</v>
          </cell>
          <cell r="E2278">
            <v>10.37</v>
          </cell>
          <cell r="F2278">
            <v>33.729999999999997</v>
          </cell>
          <cell r="G2278">
            <v>9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13.3</v>
          </cell>
          <cell r="E2279">
            <v>10.37</v>
          </cell>
          <cell r="F2279">
            <v>23.67</v>
          </cell>
          <cell r="G2279">
            <v>9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17.53</v>
          </cell>
          <cell r="E2280">
            <v>10.37</v>
          </cell>
          <cell r="F2280">
            <v>27.9</v>
          </cell>
          <cell r="G2280">
            <v>9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20.309999999999999</v>
          </cell>
          <cell r="E2281">
            <v>10.37</v>
          </cell>
          <cell r="F2281">
            <v>30.68</v>
          </cell>
          <cell r="G2281">
            <v>9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22.76</v>
          </cell>
          <cell r="E2282">
            <v>10.37</v>
          </cell>
          <cell r="F2282">
            <v>33.130000000000003</v>
          </cell>
          <cell r="G2282">
            <v>9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26.15</v>
          </cell>
          <cell r="E2283">
            <v>10.37</v>
          </cell>
          <cell r="F2283">
            <v>36.520000000000003</v>
          </cell>
          <cell r="G2283">
            <v>9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34.43</v>
          </cell>
          <cell r="E2284">
            <v>10.37</v>
          </cell>
          <cell r="F2284">
            <v>44.8</v>
          </cell>
          <cell r="G2284">
            <v>9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16.010000000000002</v>
          </cell>
          <cell r="E2285">
            <v>10.37</v>
          </cell>
          <cell r="F2285">
            <v>26.38</v>
          </cell>
          <cell r="G2285">
            <v>9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18.73</v>
          </cell>
          <cell r="E2286">
            <v>10.37</v>
          </cell>
          <cell r="F2286">
            <v>29.1</v>
          </cell>
          <cell r="G2286">
            <v>9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24.39</v>
          </cell>
          <cell r="E2287">
            <v>10.37</v>
          </cell>
          <cell r="F2287">
            <v>34.76</v>
          </cell>
          <cell r="G2287">
            <v>9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27.59</v>
          </cell>
          <cell r="E2288">
            <v>10.37</v>
          </cell>
          <cell r="F2288">
            <v>37.96</v>
          </cell>
          <cell r="G2288">
            <v>9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35.11</v>
          </cell>
          <cell r="E2289">
            <v>14.51</v>
          </cell>
          <cell r="F2289">
            <v>49.62</v>
          </cell>
          <cell r="G2289">
            <v>9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42.49</v>
          </cell>
          <cell r="E2290">
            <v>14.51</v>
          </cell>
          <cell r="F2290">
            <v>57</v>
          </cell>
          <cell r="G2290">
            <v>9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52.77</v>
          </cell>
          <cell r="E2291">
            <v>14.51</v>
          </cell>
          <cell r="F2291">
            <v>67.28</v>
          </cell>
          <cell r="G2291">
            <v>9</v>
          </cell>
        </row>
        <row r="2292">
          <cell r="A2292" t="str">
            <v>39</v>
          </cell>
          <cell r="B2292" t="str">
            <v>CONDUTOR E ENFIACAO DE ENERGIA ELETRICA E TELEFONIA</v>
          </cell>
          <cell r="C2292"/>
          <cell r="D2292"/>
          <cell r="E2292"/>
          <cell r="F2292"/>
          <cell r="G2292">
            <v>2</v>
          </cell>
        </row>
        <row r="2293">
          <cell r="A2293" t="str">
            <v>39.02</v>
          </cell>
          <cell r="B2293" t="str">
            <v>Cabo de cobre, isolamento 450V / 750 V, isolacao em PVC 70°C</v>
          </cell>
          <cell r="C2293"/>
          <cell r="D2293"/>
          <cell r="E2293"/>
          <cell r="F2293"/>
          <cell r="G2293">
            <v>5</v>
          </cell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1.64</v>
          </cell>
          <cell r="E2294">
            <v>1.65</v>
          </cell>
          <cell r="F2294">
            <v>3.29</v>
          </cell>
          <cell r="G2294">
            <v>9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1.65</v>
          </cell>
          <cell r="F2295">
            <v>4.2300000000000004</v>
          </cell>
          <cell r="G2295">
            <v>9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3.99</v>
          </cell>
          <cell r="E2296">
            <v>2.4900000000000002</v>
          </cell>
          <cell r="F2296">
            <v>6.48</v>
          </cell>
          <cell r="G2296">
            <v>9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6.57</v>
          </cell>
          <cell r="E2297">
            <v>2.9</v>
          </cell>
          <cell r="F2297">
            <v>9.4700000000000006</v>
          </cell>
          <cell r="G2297">
            <v>9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10.99</v>
          </cell>
          <cell r="E2298">
            <v>3.32</v>
          </cell>
          <cell r="F2298">
            <v>14.31</v>
          </cell>
          <cell r="G2298">
            <v>9</v>
          </cell>
        </row>
        <row r="2299">
          <cell r="A2299" t="str">
            <v>39.03</v>
          </cell>
          <cell r="B2299" t="str">
            <v>Cabo de cobre, isolamento 0,6/1kV, isolacao em PVC 70°C</v>
          </cell>
          <cell r="C2299"/>
          <cell r="D2299"/>
          <cell r="E2299"/>
          <cell r="F2299"/>
          <cell r="G2299">
            <v>5</v>
          </cell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1.41</v>
          </cell>
          <cell r="E2300">
            <v>1.65</v>
          </cell>
          <cell r="F2300">
            <v>3.06</v>
          </cell>
          <cell r="G2300">
            <v>9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2.4900000000000002</v>
          </cell>
          <cell r="E2301">
            <v>2.0699999999999998</v>
          </cell>
          <cell r="F2301">
            <v>4.5599999999999996</v>
          </cell>
          <cell r="G2301">
            <v>9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4.22</v>
          </cell>
          <cell r="E2302">
            <v>2.4900000000000002</v>
          </cell>
          <cell r="F2302">
            <v>6.71</v>
          </cell>
          <cell r="G2302">
            <v>9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6.06</v>
          </cell>
          <cell r="E2303">
            <v>2.9</v>
          </cell>
          <cell r="F2303">
            <v>8.9600000000000009</v>
          </cell>
          <cell r="G2303">
            <v>9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9.6300000000000008</v>
          </cell>
          <cell r="E2304">
            <v>3.32</v>
          </cell>
          <cell r="F2304">
            <v>12.95</v>
          </cell>
          <cell r="G2304">
            <v>9</v>
          </cell>
        </row>
        <row r="2305">
          <cell r="A2305" t="str">
            <v>39.04</v>
          </cell>
          <cell r="B2305" t="str">
            <v>Cabo de cobre nu, tempera mole, classe 2</v>
          </cell>
          <cell r="C2305"/>
          <cell r="D2305"/>
          <cell r="E2305"/>
          <cell r="F2305"/>
          <cell r="G2305">
            <v>5</v>
          </cell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8.69</v>
          </cell>
          <cell r="E2306">
            <v>2.0699999999999998</v>
          </cell>
          <cell r="F2306">
            <v>10.76</v>
          </cell>
          <cell r="G2306">
            <v>9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14.81</v>
          </cell>
          <cell r="E2307">
            <v>2.0699999999999998</v>
          </cell>
          <cell r="F2307">
            <v>16.88</v>
          </cell>
          <cell r="G2307">
            <v>9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20.41</v>
          </cell>
          <cell r="E2308">
            <v>4.1500000000000004</v>
          </cell>
          <cell r="F2308">
            <v>24.56</v>
          </cell>
          <cell r="G2308">
            <v>9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30.18</v>
          </cell>
          <cell r="E2309">
            <v>6.22</v>
          </cell>
          <cell r="F2309">
            <v>36.4</v>
          </cell>
          <cell r="G2309">
            <v>9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46</v>
          </cell>
          <cell r="E2310">
            <v>8.2899999999999991</v>
          </cell>
          <cell r="F2310">
            <v>54.29</v>
          </cell>
          <cell r="G2310">
            <v>9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58.47</v>
          </cell>
          <cell r="E2311">
            <v>10.37</v>
          </cell>
          <cell r="F2311">
            <v>68.84</v>
          </cell>
          <cell r="G2311">
            <v>9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92.85</v>
          </cell>
          <cell r="E2312">
            <v>12.44</v>
          </cell>
          <cell r="F2312">
            <v>105.29</v>
          </cell>
          <cell r="G2312">
            <v>9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179.13</v>
          </cell>
          <cell r="E2313">
            <v>18.66</v>
          </cell>
          <cell r="F2313">
            <v>197.79</v>
          </cell>
          <cell r="G2313">
            <v>9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  <cell r="C2314"/>
          <cell r="D2314"/>
          <cell r="E2314"/>
          <cell r="F2314"/>
          <cell r="G2314">
            <v>5</v>
          </cell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206.98</v>
          </cell>
          <cell r="E2315">
            <v>37.61</v>
          </cell>
          <cell r="F2315">
            <v>244.59</v>
          </cell>
          <cell r="G2315">
            <v>9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  <cell r="C2316"/>
          <cell r="D2316"/>
          <cell r="E2316"/>
          <cell r="F2316"/>
          <cell r="G2316">
            <v>5</v>
          </cell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55.9</v>
          </cell>
          <cell r="E2317">
            <v>22.56</v>
          </cell>
          <cell r="F2317">
            <v>78.459999999999994</v>
          </cell>
          <cell r="G2317">
            <v>9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70.69</v>
          </cell>
          <cell r="E2318">
            <v>27.17</v>
          </cell>
          <cell r="F2318">
            <v>97.86</v>
          </cell>
          <cell r="G2318">
            <v>9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90.71</v>
          </cell>
          <cell r="E2319">
            <v>37.61</v>
          </cell>
          <cell r="F2319">
            <v>128.32</v>
          </cell>
          <cell r="G2319">
            <v>9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167.19</v>
          </cell>
          <cell r="E2320">
            <v>45.13</v>
          </cell>
          <cell r="F2320">
            <v>212.32</v>
          </cell>
          <cell r="G2320">
            <v>9</v>
          </cell>
        </row>
        <row r="2321">
          <cell r="A2321" t="str">
            <v>39.09</v>
          </cell>
          <cell r="B2321" t="str">
            <v>Conectores</v>
          </cell>
          <cell r="C2321"/>
          <cell r="D2321"/>
          <cell r="E2321"/>
          <cell r="F2321"/>
          <cell r="G2321">
            <v>5</v>
          </cell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9.09</v>
          </cell>
          <cell r="E2322">
            <v>4.1500000000000004</v>
          </cell>
          <cell r="F2322">
            <v>13.24</v>
          </cell>
          <cell r="G2322">
            <v>9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5.57</v>
          </cell>
          <cell r="E2323">
            <v>4.1500000000000004</v>
          </cell>
          <cell r="F2323">
            <v>9.7200000000000006</v>
          </cell>
          <cell r="G2323">
            <v>9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10.050000000000001</v>
          </cell>
          <cell r="E2324">
            <v>4.1500000000000004</v>
          </cell>
          <cell r="F2324">
            <v>14.2</v>
          </cell>
          <cell r="G2324">
            <v>9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10.81</v>
          </cell>
          <cell r="E2325">
            <v>4.1500000000000004</v>
          </cell>
          <cell r="F2325">
            <v>14.96</v>
          </cell>
          <cell r="G2325">
            <v>9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14.09</v>
          </cell>
          <cell r="E2326">
            <v>4.1500000000000004</v>
          </cell>
          <cell r="F2326">
            <v>18.239999999999998</v>
          </cell>
          <cell r="G2326">
            <v>9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16.36</v>
          </cell>
          <cell r="E2327">
            <v>4.1500000000000004</v>
          </cell>
          <cell r="F2327">
            <v>20.51</v>
          </cell>
          <cell r="G2327">
            <v>9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20.059999999999999</v>
          </cell>
          <cell r="E2328">
            <v>4.1500000000000004</v>
          </cell>
          <cell r="F2328">
            <v>24.21</v>
          </cell>
          <cell r="G2328">
            <v>9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21.49</v>
          </cell>
          <cell r="E2329">
            <v>4.1500000000000004</v>
          </cell>
          <cell r="F2329">
            <v>25.64</v>
          </cell>
          <cell r="G2329">
            <v>9</v>
          </cell>
        </row>
        <row r="2330">
          <cell r="A2330" t="str">
            <v>39.10</v>
          </cell>
          <cell r="B2330" t="str">
            <v>Terminais de pressao e compressao</v>
          </cell>
          <cell r="C2330"/>
          <cell r="D2330"/>
          <cell r="E2330"/>
          <cell r="F2330"/>
          <cell r="G2330">
            <v>5</v>
          </cell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0.88</v>
          </cell>
          <cell r="E2331">
            <v>3.32</v>
          </cell>
          <cell r="F2331">
            <v>4.2</v>
          </cell>
          <cell r="G2331">
            <v>9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5.56</v>
          </cell>
          <cell r="E2332">
            <v>6.22</v>
          </cell>
          <cell r="F2332">
            <v>11.78</v>
          </cell>
          <cell r="G2332">
            <v>9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9.06</v>
          </cell>
          <cell r="E2333">
            <v>6.22</v>
          </cell>
          <cell r="F2333">
            <v>15.28</v>
          </cell>
          <cell r="G2333">
            <v>9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8.09</v>
          </cell>
          <cell r="E2334">
            <v>6.22</v>
          </cell>
          <cell r="F2334">
            <v>14.31</v>
          </cell>
          <cell r="G2334">
            <v>9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9.42</v>
          </cell>
          <cell r="E2335">
            <v>6.22</v>
          </cell>
          <cell r="F2335">
            <v>15.64</v>
          </cell>
          <cell r="G2335">
            <v>9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13.17</v>
          </cell>
          <cell r="E2336">
            <v>6.22</v>
          </cell>
          <cell r="F2336">
            <v>19.39</v>
          </cell>
          <cell r="G2336">
            <v>9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12.94</v>
          </cell>
          <cell r="E2337">
            <v>6.22</v>
          </cell>
          <cell r="F2337">
            <v>19.16</v>
          </cell>
          <cell r="G2337">
            <v>9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21.34</v>
          </cell>
          <cell r="E2338">
            <v>6.22</v>
          </cell>
          <cell r="F2338">
            <v>27.56</v>
          </cell>
          <cell r="G2338">
            <v>9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28.04</v>
          </cell>
          <cell r="E2339">
            <v>8.2899999999999991</v>
          </cell>
          <cell r="F2339">
            <v>36.33</v>
          </cell>
          <cell r="G2339">
            <v>9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29.22</v>
          </cell>
          <cell r="E2340">
            <v>8.2899999999999991</v>
          </cell>
          <cell r="F2340">
            <v>37.51</v>
          </cell>
          <cell r="G2340">
            <v>9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42.02</v>
          </cell>
          <cell r="E2341">
            <v>8.2899999999999991</v>
          </cell>
          <cell r="F2341">
            <v>50.31</v>
          </cell>
          <cell r="G2341">
            <v>9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42.29</v>
          </cell>
          <cell r="E2342">
            <v>8.2899999999999991</v>
          </cell>
          <cell r="F2342">
            <v>50.58</v>
          </cell>
          <cell r="G2342">
            <v>9</v>
          </cell>
        </row>
        <row r="2343">
          <cell r="A2343" t="str">
            <v>39.11</v>
          </cell>
          <cell r="B2343" t="str">
            <v>Fios e cabos telefônicos</v>
          </cell>
          <cell r="C2343"/>
          <cell r="D2343"/>
          <cell r="E2343"/>
          <cell r="F2343"/>
          <cell r="G2343">
            <v>5</v>
          </cell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6.22</v>
          </cell>
          <cell r="F2344">
            <v>12.49</v>
          </cell>
          <cell r="G2344">
            <v>9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11.72</v>
          </cell>
          <cell r="E2345">
            <v>6.22</v>
          </cell>
          <cell r="F2345">
            <v>17.940000000000001</v>
          </cell>
          <cell r="G2345">
            <v>9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26.34</v>
          </cell>
          <cell r="E2346">
            <v>6.22</v>
          </cell>
          <cell r="F2346">
            <v>32.56</v>
          </cell>
          <cell r="G2346">
            <v>9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0.62</v>
          </cell>
          <cell r="E2347">
            <v>3.32</v>
          </cell>
          <cell r="F2347">
            <v>3.94</v>
          </cell>
          <cell r="G2347">
            <v>9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1.7</v>
          </cell>
          <cell r="E2348">
            <v>3.32</v>
          </cell>
          <cell r="F2348">
            <v>5.0199999999999996</v>
          </cell>
          <cell r="G2348">
            <v>9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2.33</v>
          </cell>
          <cell r="E2349">
            <v>12.44</v>
          </cell>
          <cell r="F2349">
            <v>14.77</v>
          </cell>
          <cell r="G2349">
            <v>9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5.85</v>
          </cell>
          <cell r="E2350">
            <v>4.97</v>
          </cell>
          <cell r="F2350">
            <v>10.82</v>
          </cell>
          <cell r="G2350">
            <v>9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3.55</v>
          </cell>
          <cell r="E2351">
            <v>4.1500000000000004</v>
          </cell>
          <cell r="F2351">
            <v>7.7</v>
          </cell>
          <cell r="G2351">
            <v>9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14.21</v>
          </cell>
          <cell r="E2352">
            <v>5.39</v>
          </cell>
          <cell r="F2352">
            <v>19.600000000000001</v>
          </cell>
          <cell r="G2352">
            <v>9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27.83</v>
          </cell>
          <cell r="E2353">
            <v>6.64</v>
          </cell>
          <cell r="F2353">
            <v>34.47</v>
          </cell>
          <cell r="G2353">
            <v>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59.29</v>
          </cell>
          <cell r="E2354">
            <v>8.7100000000000009</v>
          </cell>
          <cell r="F2354">
            <v>68</v>
          </cell>
          <cell r="G2354">
            <v>9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10.1</v>
          </cell>
          <cell r="E2355">
            <v>4.97</v>
          </cell>
          <cell r="F2355">
            <v>15.07</v>
          </cell>
          <cell r="G2355">
            <v>9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15.6</v>
          </cell>
          <cell r="E2356">
            <v>5.39</v>
          </cell>
          <cell r="F2356">
            <v>20.99</v>
          </cell>
          <cell r="G2356">
            <v>9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32.83</v>
          </cell>
          <cell r="E2357">
            <v>6.64</v>
          </cell>
          <cell r="F2357">
            <v>39.47</v>
          </cell>
          <cell r="G2357">
            <v>9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11.04</v>
          </cell>
          <cell r="E2358">
            <v>4.97</v>
          </cell>
          <cell r="F2358">
            <v>16.010000000000002</v>
          </cell>
          <cell r="G2358">
            <v>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18.82</v>
          </cell>
          <cell r="E2359">
            <v>5.39</v>
          </cell>
          <cell r="F2359">
            <v>24.21</v>
          </cell>
          <cell r="G2359">
            <v>9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42.6</v>
          </cell>
          <cell r="E2360">
            <v>6.64</v>
          </cell>
          <cell r="F2360">
            <v>49.24</v>
          </cell>
          <cell r="G2360">
            <v>9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  <cell r="C2361"/>
          <cell r="D2361"/>
          <cell r="E2361"/>
          <cell r="F2361"/>
          <cell r="G2361">
            <v>5</v>
          </cell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5.36</v>
          </cell>
          <cell r="E2362">
            <v>4.1500000000000004</v>
          </cell>
          <cell r="F2362">
            <v>9.51</v>
          </cell>
          <cell r="G2362">
            <v>9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</v>
          </cell>
          <cell r="E2363">
            <v>4.1500000000000004</v>
          </cell>
          <cell r="F2363">
            <v>11.15</v>
          </cell>
          <cell r="G2363">
            <v>9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7.21</v>
          </cell>
          <cell r="E2364">
            <v>4.1500000000000004</v>
          </cell>
          <cell r="F2364">
            <v>11.36</v>
          </cell>
          <cell r="G2364">
            <v>9</v>
          </cell>
        </row>
        <row r="2365">
          <cell r="A2365" t="str">
            <v>39.14</v>
          </cell>
          <cell r="B2365" t="str">
            <v>Cabo de aluminio nu com alma de aco</v>
          </cell>
          <cell r="C2365"/>
          <cell r="D2365"/>
          <cell r="E2365"/>
          <cell r="F2365"/>
          <cell r="G2365">
            <v>5</v>
          </cell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9.75</v>
          </cell>
          <cell r="E2366">
            <v>5.95</v>
          </cell>
          <cell r="F2366">
            <v>15.7</v>
          </cell>
          <cell r="G2366">
            <v>9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3.84</v>
          </cell>
          <cell r="E2367">
            <v>5.95</v>
          </cell>
          <cell r="F2367">
            <v>9.7899999999999991</v>
          </cell>
          <cell r="G2367">
            <v>9</v>
          </cell>
        </row>
        <row r="2368">
          <cell r="A2368" t="str">
            <v>39.15</v>
          </cell>
          <cell r="B2368" t="str">
            <v>Cabo de aluminio nu sem alma de aco</v>
          </cell>
          <cell r="C2368"/>
          <cell r="D2368"/>
          <cell r="E2368"/>
          <cell r="F2368"/>
          <cell r="G2368">
            <v>5</v>
          </cell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5.15</v>
          </cell>
          <cell r="E2369">
            <v>5.95</v>
          </cell>
          <cell r="F2369">
            <v>11.1</v>
          </cell>
          <cell r="G2369">
            <v>9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10.32</v>
          </cell>
          <cell r="E2370">
            <v>5.95</v>
          </cell>
          <cell r="F2370">
            <v>16.27</v>
          </cell>
          <cell r="G2370">
            <v>9</v>
          </cell>
        </row>
        <row r="2371">
          <cell r="A2371" t="str">
            <v>39.18</v>
          </cell>
          <cell r="B2371" t="str">
            <v>Cabo para transmissao de dados</v>
          </cell>
          <cell r="C2371"/>
          <cell r="D2371"/>
          <cell r="E2371"/>
          <cell r="F2371"/>
          <cell r="G2371">
            <v>5</v>
          </cell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2.57</v>
          </cell>
          <cell r="E2372">
            <v>4.57</v>
          </cell>
          <cell r="F2372">
            <v>7.14</v>
          </cell>
          <cell r="G2372">
            <v>9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12.07</v>
          </cell>
          <cell r="E2373">
            <v>4.57</v>
          </cell>
          <cell r="F2373">
            <v>16.64</v>
          </cell>
          <cell r="G2373">
            <v>9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5.22</v>
          </cell>
          <cell r="E2374">
            <v>3.52</v>
          </cell>
          <cell r="F2374">
            <v>8.74</v>
          </cell>
          <cell r="G2374">
            <v>9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2.76</v>
          </cell>
          <cell r="E2375">
            <v>4.57</v>
          </cell>
          <cell r="F2375">
            <v>7.33</v>
          </cell>
          <cell r="G2375">
            <v>9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2.71</v>
          </cell>
          <cell r="E2376">
            <v>3.52</v>
          </cell>
          <cell r="F2376">
            <v>6.23</v>
          </cell>
          <cell r="G2376">
            <v>9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16.48</v>
          </cell>
          <cell r="E2377">
            <v>4.57</v>
          </cell>
          <cell r="F2377">
            <v>21.05</v>
          </cell>
          <cell r="G2377">
            <v>9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</v>
          </cell>
          <cell r="E2378">
            <v>4.57</v>
          </cell>
          <cell r="F2378">
            <v>8.4700000000000006</v>
          </cell>
          <cell r="G2378">
            <v>9</v>
          </cell>
        </row>
        <row r="2379">
          <cell r="A2379" t="str">
            <v>39.20</v>
          </cell>
          <cell r="B2379" t="str">
            <v>Reparos, conservacoes e complementos - GRUPO 39</v>
          </cell>
          <cell r="C2379"/>
          <cell r="D2379"/>
          <cell r="E2379"/>
          <cell r="F2379"/>
          <cell r="G2379">
            <v>5</v>
          </cell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9.11</v>
          </cell>
          <cell r="E2380">
            <v>6.91</v>
          </cell>
          <cell r="F2380">
            <v>16.02</v>
          </cell>
          <cell r="G2380">
            <v>9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D2381"/>
          <cell r="E2381">
            <v>5.95</v>
          </cell>
          <cell r="F2381">
            <v>5.95</v>
          </cell>
          <cell r="G2381">
            <v>9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D2382"/>
          <cell r="E2382">
            <v>11.88</v>
          </cell>
          <cell r="F2382">
            <v>11.88</v>
          </cell>
          <cell r="G2382">
            <v>9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  <cell r="C2383"/>
          <cell r="D2383"/>
          <cell r="E2383"/>
          <cell r="F2383"/>
          <cell r="G2383">
            <v>5</v>
          </cell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0.83</v>
          </cell>
          <cell r="F2384">
            <v>2.5299999999999998</v>
          </cell>
          <cell r="G2384">
            <v>9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</v>
          </cell>
          <cell r="E2385">
            <v>0.83</v>
          </cell>
          <cell r="F2385">
            <v>3.37</v>
          </cell>
          <cell r="G2385">
            <v>9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3.95</v>
          </cell>
          <cell r="E2386">
            <v>0.83</v>
          </cell>
          <cell r="F2386">
            <v>4.78</v>
          </cell>
          <cell r="G2386">
            <v>9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5.55</v>
          </cell>
          <cell r="E2387">
            <v>0.83</v>
          </cell>
          <cell r="F2387">
            <v>6.38</v>
          </cell>
          <cell r="G2387">
            <v>9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9.2799999999999994</v>
          </cell>
          <cell r="E2388">
            <v>3.32</v>
          </cell>
          <cell r="F2388">
            <v>12.6</v>
          </cell>
          <cell r="G2388">
            <v>9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14.32</v>
          </cell>
          <cell r="E2389">
            <v>3.73</v>
          </cell>
          <cell r="F2389">
            <v>18.05</v>
          </cell>
          <cell r="G2389">
            <v>9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21.76</v>
          </cell>
          <cell r="E2390">
            <v>4.1500000000000004</v>
          </cell>
          <cell r="F2390">
            <v>25.91</v>
          </cell>
          <cell r="G2390">
            <v>9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31.84</v>
          </cell>
          <cell r="E2391">
            <v>6.22</v>
          </cell>
          <cell r="F2391">
            <v>38.06</v>
          </cell>
          <cell r="G2391">
            <v>9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43.55</v>
          </cell>
          <cell r="E2392">
            <v>8.2899999999999991</v>
          </cell>
          <cell r="F2392">
            <v>51.84</v>
          </cell>
          <cell r="G2392">
            <v>9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55.48</v>
          </cell>
          <cell r="E2393">
            <v>10.37</v>
          </cell>
          <cell r="F2393">
            <v>65.849999999999994</v>
          </cell>
          <cell r="G2393">
            <v>9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73.349999999999994</v>
          </cell>
          <cell r="E2394">
            <v>12.44</v>
          </cell>
          <cell r="F2394">
            <v>85.79</v>
          </cell>
          <cell r="G2394">
            <v>9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100.79</v>
          </cell>
          <cell r="E2395">
            <v>14.51</v>
          </cell>
          <cell r="F2395">
            <v>115.3</v>
          </cell>
          <cell r="G2395">
            <v>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127.03</v>
          </cell>
          <cell r="E2396">
            <v>14.51</v>
          </cell>
          <cell r="F2396">
            <v>141.54</v>
          </cell>
          <cell r="G2396">
            <v>9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157.54</v>
          </cell>
          <cell r="E2397">
            <v>16.59</v>
          </cell>
          <cell r="F2397">
            <v>174.13</v>
          </cell>
          <cell r="G2397">
            <v>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202.56</v>
          </cell>
          <cell r="E2398">
            <v>18.66</v>
          </cell>
          <cell r="F2398">
            <v>221.22</v>
          </cell>
          <cell r="G2398">
            <v>9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5.45</v>
          </cell>
          <cell r="E2399">
            <v>1.65</v>
          </cell>
          <cell r="F2399">
            <v>7.1</v>
          </cell>
          <cell r="G2399">
            <v>9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5.58</v>
          </cell>
          <cell r="E2400">
            <v>0.83</v>
          </cell>
          <cell r="F2400">
            <v>6.41</v>
          </cell>
          <cell r="G2400">
            <v>9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8.4</v>
          </cell>
          <cell r="E2401">
            <v>2.0699999999999998</v>
          </cell>
          <cell r="F2401">
            <v>10.47</v>
          </cell>
          <cell r="G2401">
            <v>9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31.5</v>
          </cell>
          <cell r="E2402">
            <v>4.1500000000000004</v>
          </cell>
          <cell r="F2402">
            <v>35.65</v>
          </cell>
          <cell r="G2402">
            <v>9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74.42</v>
          </cell>
          <cell r="E2403">
            <v>12.44</v>
          </cell>
          <cell r="F2403">
            <v>86.86</v>
          </cell>
          <cell r="G2403">
            <v>9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116.83</v>
          </cell>
          <cell r="E2404">
            <v>16.59</v>
          </cell>
          <cell r="F2404">
            <v>133.41999999999999</v>
          </cell>
          <cell r="G2404">
            <v>9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35.229999999999997</v>
          </cell>
          <cell r="E2405">
            <v>5.39</v>
          </cell>
          <cell r="F2405">
            <v>40.619999999999997</v>
          </cell>
          <cell r="G2405">
            <v>9</v>
          </cell>
        </row>
        <row r="2406">
          <cell r="A2406" t="str">
            <v>39.24</v>
          </cell>
          <cell r="B2406" t="str">
            <v>Cabo de cobre flexivel, isolamento 500 V, isolacao PP 70°C</v>
          </cell>
          <cell r="C2406"/>
          <cell r="D2406"/>
          <cell r="E2406"/>
          <cell r="F2406"/>
          <cell r="G2406">
            <v>5</v>
          </cell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5.51</v>
          </cell>
          <cell r="E2407">
            <v>4.97</v>
          </cell>
          <cell r="F2407">
            <v>10.48</v>
          </cell>
          <cell r="G2407">
            <v>9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8.91</v>
          </cell>
          <cell r="E2408">
            <v>6.22</v>
          </cell>
          <cell r="F2408">
            <v>15.13</v>
          </cell>
          <cell r="G2408">
            <v>9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13.86</v>
          </cell>
          <cell r="E2409">
            <v>7.47</v>
          </cell>
          <cell r="F2409">
            <v>21.33</v>
          </cell>
          <cell r="G2409">
            <v>9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20.23</v>
          </cell>
          <cell r="E2410">
            <v>8.7100000000000009</v>
          </cell>
          <cell r="F2410">
            <v>28.94</v>
          </cell>
          <cell r="G2410">
            <v>9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17.29</v>
          </cell>
          <cell r="E2411">
            <v>4.97</v>
          </cell>
          <cell r="F2411">
            <v>22.26</v>
          </cell>
          <cell r="G2411">
            <v>9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26.33</v>
          </cell>
          <cell r="E2412">
            <v>11.61</v>
          </cell>
          <cell r="F2412">
            <v>37.94</v>
          </cell>
          <cell r="G2412">
            <v>9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  <cell r="C2413"/>
          <cell r="D2413"/>
          <cell r="E2413"/>
          <cell r="F2413"/>
          <cell r="G2413">
            <v>5</v>
          </cell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64.650000000000006</v>
          </cell>
          <cell r="E2414">
            <v>1.25</v>
          </cell>
          <cell r="F2414">
            <v>65.900000000000006</v>
          </cell>
          <cell r="G2414">
            <v>9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106.5</v>
          </cell>
          <cell r="E2415">
            <v>1.25</v>
          </cell>
          <cell r="F2415">
            <v>107.75</v>
          </cell>
          <cell r="G2415">
            <v>9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  <cell r="C2416"/>
          <cell r="D2416"/>
          <cell r="E2416"/>
          <cell r="F2416"/>
          <cell r="G2416">
            <v>5</v>
          </cell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2.31</v>
          </cell>
          <cell r="E2417">
            <v>1.65</v>
          </cell>
          <cell r="F2417">
            <v>3.96</v>
          </cell>
          <cell r="G2417">
            <v>9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3.35</v>
          </cell>
          <cell r="E2418">
            <v>2.0699999999999998</v>
          </cell>
          <cell r="F2418">
            <v>5.42</v>
          </cell>
          <cell r="G2418">
            <v>9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4.67</v>
          </cell>
          <cell r="E2419">
            <v>2.4900000000000002</v>
          </cell>
          <cell r="F2419">
            <v>7.16</v>
          </cell>
          <cell r="G2419">
            <v>9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6.55</v>
          </cell>
          <cell r="E2420">
            <v>2.9</v>
          </cell>
          <cell r="F2420">
            <v>9.4499999999999993</v>
          </cell>
          <cell r="G2420">
            <v>9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10.48</v>
          </cell>
          <cell r="E2421">
            <v>3.32</v>
          </cell>
          <cell r="F2421">
            <v>13.8</v>
          </cell>
          <cell r="G2421">
            <v>9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15.43</v>
          </cell>
          <cell r="E2422">
            <v>3.73</v>
          </cell>
          <cell r="F2422">
            <v>19.16</v>
          </cell>
          <cell r="G2422">
            <v>9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24.86</v>
          </cell>
          <cell r="E2423">
            <v>4.1500000000000004</v>
          </cell>
          <cell r="F2423">
            <v>29.01</v>
          </cell>
          <cell r="G2423">
            <v>9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31.85</v>
          </cell>
          <cell r="E2424">
            <v>6.22</v>
          </cell>
          <cell r="F2424">
            <v>38.07</v>
          </cell>
          <cell r="G2424">
            <v>9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49.01</v>
          </cell>
          <cell r="E2425">
            <v>8.2899999999999991</v>
          </cell>
          <cell r="F2425">
            <v>57.3</v>
          </cell>
          <cell r="G2425">
            <v>9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65.17</v>
          </cell>
          <cell r="E2426">
            <v>10.37</v>
          </cell>
          <cell r="F2426">
            <v>75.540000000000006</v>
          </cell>
          <cell r="G2426">
            <v>9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84.13</v>
          </cell>
          <cell r="E2427">
            <v>12.44</v>
          </cell>
          <cell r="F2427">
            <v>96.57</v>
          </cell>
          <cell r="G2427">
            <v>9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113.56</v>
          </cell>
          <cell r="E2428">
            <v>14.51</v>
          </cell>
          <cell r="F2428">
            <v>128.07</v>
          </cell>
          <cell r="G2428">
            <v>9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133.76</v>
          </cell>
          <cell r="E2429">
            <v>16.59</v>
          </cell>
          <cell r="F2429">
            <v>150.35</v>
          </cell>
          <cell r="G2429">
            <v>9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170.43</v>
          </cell>
          <cell r="E2430">
            <v>18.66</v>
          </cell>
          <cell r="F2430">
            <v>189.09</v>
          </cell>
          <cell r="G2430">
            <v>9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222.7</v>
          </cell>
          <cell r="E2431">
            <v>20.74</v>
          </cell>
          <cell r="F2431">
            <v>243.44</v>
          </cell>
          <cell r="G2431">
            <v>9</v>
          </cell>
        </row>
        <row r="2432">
          <cell r="A2432" t="str">
            <v>39.27</v>
          </cell>
          <cell r="B2432" t="str">
            <v>Cabo optico</v>
          </cell>
          <cell r="C2432"/>
          <cell r="D2432"/>
          <cell r="E2432"/>
          <cell r="F2432"/>
          <cell r="G2432">
            <v>5</v>
          </cell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4.6100000000000003</v>
          </cell>
          <cell r="E2433">
            <v>2.0699999999999998</v>
          </cell>
          <cell r="F2433">
            <v>6.68</v>
          </cell>
          <cell r="G2433">
            <v>9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7.53</v>
          </cell>
          <cell r="E2434">
            <v>4.1500000000000004</v>
          </cell>
          <cell r="F2434">
            <v>11.68</v>
          </cell>
          <cell r="G2434">
            <v>9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9.9700000000000006</v>
          </cell>
          <cell r="E2435">
            <v>4.1500000000000004</v>
          </cell>
          <cell r="F2435">
            <v>14.12</v>
          </cell>
          <cell r="G2435">
            <v>9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13.13</v>
          </cell>
          <cell r="E2436">
            <v>4.1500000000000004</v>
          </cell>
          <cell r="F2436">
            <v>17.28</v>
          </cell>
          <cell r="G2436">
            <v>9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21.39</v>
          </cell>
          <cell r="E2437">
            <v>4.1500000000000004</v>
          </cell>
          <cell r="F2437">
            <v>25.54</v>
          </cell>
          <cell r="G2437">
            <v>9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  <cell r="C2438"/>
          <cell r="D2438"/>
          <cell r="E2438"/>
          <cell r="F2438"/>
          <cell r="G2438">
            <v>5</v>
          </cell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1.43</v>
          </cell>
          <cell r="E2439">
            <v>1.65</v>
          </cell>
          <cell r="F2439">
            <v>3.08</v>
          </cell>
          <cell r="G2439">
            <v>9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2.15</v>
          </cell>
          <cell r="E2440">
            <v>2.0699999999999998</v>
          </cell>
          <cell r="F2440">
            <v>4.22</v>
          </cell>
          <cell r="G2440">
            <v>9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3.57</v>
          </cell>
          <cell r="E2441">
            <v>2.4900000000000002</v>
          </cell>
          <cell r="F2441">
            <v>6.06</v>
          </cell>
          <cell r="G2441">
            <v>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5.3</v>
          </cell>
          <cell r="E2442">
            <v>2.9</v>
          </cell>
          <cell r="F2442">
            <v>8.1999999999999993</v>
          </cell>
          <cell r="G2442">
            <v>9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9.41</v>
          </cell>
          <cell r="E2443">
            <v>3.32</v>
          </cell>
          <cell r="F2443">
            <v>12.73</v>
          </cell>
          <cell r="G2443">
            <v>9</v>
          </cell>
        </row>
        <row r="2444">
          <cell r="A2444" t="str">
            <v>39.30</v>
          </cell>
          <cell r="B2444" t="str">
            <v>Fios e cabos - audio e video</v>
          </cell>
          <cell r="C2444"/>
          <cell r="D2444"/>
          <cell r="E2444"/>
          <cell r="F2444"/>
          <cell r="G2444">
            <v>5</v>
          </cell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4.76</v>
          </cell>
          <cell r="E2445">
            <v>10.37</v>
          </cell>
          <cell r="F2445">
            <v>15.13</v>
          </cell>
          <cell r="G2445">
            <v>9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  <cell r="C2446"/>
          <cell r="D2446"/>
          <cell r="E2446"/>
          <cell r="F2446"/>
          <cell r="G2446">
            <v>2</v>
          </cell>
        </row>
        <row r="2447">
          <cell r="A2447" t="str">
            <v>40.01</v>
          </cell>
          <cell r="B2447" t="str">
            <v>Caixa de passagem estampada</v>
          </cell>
          <cell r="C2447"/>
          <cell r="D2447"/>
          <cell r="E2447"/>
          <cell r="F2447"/>
          <cell r="G2447">
            <v>5</v>
          </cell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10.37</v>
          </cell>
          <cell r="F2448">
            <v>15.17</v>
          </cell>
          <cell r="G2448">
            <v>9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5.28</v>
          </cell>
          <cell r="E2449">
            <v>10.37</v>
          </cell>
          <cell r="F2449">
            <v>15.65</v>
          </cell>
          <cell r="G2449">
            <v>9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12.44</v>
          </cell>
          <cell r="F2450">
            <v>20.440000000000001</v>
          </cell>
          <cell r="G2450">
            <v>9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2.89</v>
          </cell>
          <cell r="E2451">
            <v>10.37</v>
          </cell>
          <cell r="F2451">
            <v>13.26</v>
          </cell>
          <cell r="G2451">
            <v>9</v>
          </cell>
        </row>
        <row r="2452">
          <cell r="A2452" t="str">
            <v>40.02</v>
          </cell>
          <cell r="B2452" t="str">
            <v>Caixa de passagem com tampa</v>
          </cell>
          <cell r="C2452"/>
          <cell r="D2452"/>
          <cell r="E2452"/>
          <cell r="F2452"/>
          <cell r="G2452">
            <v>5</v>
          </cell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37.81</v>
          </cell>
          <cell r="E2453">
            <v>33.18</v>
          </cell>
          <cell r="F2453">
            <v>70.989999999999995</v>
          </cell>
          <cell r="G2453">
            <v>9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12.21</v>
          </cell>
          <cell r="E2454">
            <v>12.44</v>
          </cell>
          <cell r="F2454">
            <v>24.65</v>
          </cell>
          <cell r="G2454">
            <v>9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19.989999999999998</v>
          </cell>
          <cell r="E2455">
            <v>12.44</v>
          </cell>
          <cell r="F2455">
            <v>32.43</v>
          </cell>
          <cell r="G2455">
            <v>9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25.66</v>
          </cell>
          <cell r="E2456">
            <v>12.44</v>
          </cell>
          <cell r="F2456">
            <v>38.1</v>
          </cell>
          <cell r="G2456">
            <v>9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56.89</v>
          </cell>
          <cell r="E2457">
            <v>16.59</v>
          </cell>
          <cell r="F2457">
            <v>73.48</v>
          </cell>
          <cell r="G2457">
            <v>9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157.41999999999999</v>
          </cell>
          <cell r="E2458">
            <v>16.59</v>
          </cell>
          <cell r="F2458">
            <v>174.01</v>
          </cell>
          <cell r="G2458">
            <v>9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215.08</v>
          </cell>
          <cell r="E2459">
            <v>20.74</v>
          </cell>
          <cell r="F2459">
            <v>235.82</v>
          </cell>
          <cell r="G2459">
            <v>9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224.07</v>
          </cell>
          <cell r="E2460">
            <v>12.44</v>
          </cell>
          <cell r="F2460">
            <v>236.51</v>
          </cell>
          <cell r="G2460">
            <v>9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444.82</v>
          </cell>
          <cell r="E2461">
            <v>12.44</v>
          </cell>
          <cell r="F2461">
            <v>457.26</v>
          </cell>
          <cell r="G2461">
            <v>9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444.08</v>
          </cell>
          <cell r="E2462">
            <v>12.44</v>
          </cell>
          <cell r="F2462">
            <v>456.52</v>
          </cell>
          <cell r="G2462">
            <v>9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1618.39</v>
          </cell>
          <cell r="E2463">
            <v>16.59</v>
          </cell>
          <cell r="F2463">
            <v>1634.98</v>
          </cell>
          <cell r="G2463">
            <v>9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25.18</v>
          </cell>
          <cell r="E2464">
            <v>12.44</v>
          </cell>
          <cell r="F2464">
            <v>37.619999999999997</v>
          </cell>
          <cell r="G2464">
            <v>9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74.34</v>
          </cell>
          <cell r="E2465">
            <v>12.44</v>
          </cell>
          <cell r="F2465">
            <v>86.78</v>
          </cell>
          <cell r="G2465">
            <v>9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179.47</v>
          </cell>
          <cell r="E2466">
            <v>16.59</v>
          </cell>
          <cell r="F2466">
            <v>196.06</v>
          </cell>
          <cell r="G2466">
            <v>9</v>
          </cell>
        </row>
        <row r="2467">
          <cell r="A2467" t="str">
            <v>40.04</v>
          </cell>
          <cell r="B2467" t="str">
            <v>Tomadas</v>
          </cell>
          <cell r="C2467"/>
          <cell r="D2467"/>
          <cell r="E2467"/>
          <cell r="F2467"/>
          <cell r="G2467">
            <v>5</v>
          </cell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16.54</v>
          </cell>
          <cell r="E2468">
            <v>12.44</v>
          </cell>
          <cell r="F2468">
            <v>28.98</v>
          </cell>
          <cell r="G2468">
            <v>9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22.09</v>
          </cell>
          <cell r="E2469">
            <v>12.44</v>
          </cell>
          <cell r="F2469">
            <v>34.53</v>
          </cell>
          <cell r="G2469">
            <v>9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57.97</v>
          </cell>
          <cell r="E2470">
            <v>12.44</v>
          </cell>
          <cell r="F2470">
            <v>70.41</v>
          </cell>
          <cell r="G2470">
            <v>9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263.27999999999997</v>
          </cell>
          <cell r="E2471">
            <v>12.44</v>
          </cell>
          <cell r="F2471">
            <v>275.72000000000003</v>
          </cell>
          <cell r="G2471">
            <v>9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229.43</v>
          </cell>
          <cell r="E2472">
            <v>12.44</v>
          </cell>
          <cell r="F2472">
            <v>241.87</v>
          </cell>
          <cell r="G2472">
            <v>9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16.84</v>
          </cell>
          <cell r="E2473">
            <v>12.44</v>
          </cell>
          <cell r="F2473">
            <v>29.28</v>
          </cell>
          <cell r="G2473">
            <v>9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250.87</v>
          </cell>
          <cell r="E2474">
            <v>12.44</v>
          </cell>
          <cell r="F2474">
            <v>263.31</v>
          </cell>
          <cell r="G2474">
            <v>9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10.76</v>
          </cell>
          <cell r="E2475">
            <v>12.44</v>
          </cell>
          <cell r="F2475">
            <v>23.2</v>
          </cell>
          <cell r="G2475">
            <v>9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11.03</v>
          </cell>
          <cell r="E2476">
            <v>12.44</v>
          </cell>
          <cell r="F2476">
            <v>23.47</v>
          </cell>
          <cell r="G2476">
            <v>9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15.24</v>
          </cell>
          <cell r="E2477">
            <v>12.44</v>
          </cell>
          <cell r="F2477">
            <v>27.68</v>
          </cell>
          <cell r="G2477">
            <v>9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23.62</v>
          </cell>
          <cell r="E2478">
            <v>12.44</v>
          </cell>
          <cell r="F2478">
            <v>36.06</v>
          </cell>
          <cell r="G2478">
            <v>9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22.63</v>
          </cell>
          <cell r="E2479">
            <v>12.44</v>
          </cell>
          <cell r="F2479">
            <v>35.07</v>
          </cell>
          <cell r="G2479">
            <v>9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30.31</v>
          </cell>
          <cell r="E2480">
            <v>12.44</v>
          </cell>
          <cell r="F2480">
            <v>42.75</v>
          </cell>
          <cell r="G2480">
            <v>9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33.68</v>
          </cell>
          <cell r="E2481">
            <v>15.34</v>
          </cell>
          <cell r="F2481">
            <v>49.02</v>
          </cell>
          <cell r="G2481">
            <v>9</v>
          </cell>
        </row>
        <row r="2482">
          <cell r="A2482" t="str">
            <v>40.05</v>
          </cell>
          <cell r="B2482" t="str">
            <v>Interruptores e minuterias</v>
          </cell>
          <cell r="C2482"/>
          <cell r="D2482"/>
          <cell r="E2482"/>
          <cell r="F2482"/>
          <cell r="G2482">
            <v>5</v>
          </cell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8.9</v>
          </cell>
          <cell r="E2483">
            <v>14.1</v>
          </cell>
          <cell r="F2483">
            <v>23</v>
          </cell>
          <cell r="G2483">
            <v>9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18.13</v>
          </cell>
          <cell r="E2484">
            <v>14.51</v>
          </cell>
          <cell r="F2484">
            <v>32.64</v>
          </cell>
          <cell r="G2484">
            <v>9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27.6</v>
          </cell>
          <cell r="E2485">
            <v>20.74</v>
          </cell>
          <cell r="F2485">
            <v>48.34</v>
          </cell>
          <cell r="G2485">
            <v>9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12.42</v>
          </cell>
          <cell r="E2486">
            <v>11.19</v>
          </cell>
          <cell r="F2486">
            <v>23.61</v>
          </cell>
          <cell r="G2486">
            <v>9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13.25</v>
          </cell>
          <cell r="E2487">
            <v>18.66</v>
          </cell>
          <cell r="F2487">
            <v>31.91</v>
          </cell>
          <cell r="G2487">
            <v>9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11.95</v>
          </cell>
          <cell r="E2488">
            <v>15.76</v>
          </cell>
          <cell r="F2488">
            <v>27.71</v>
          </cell>
          <cell r="G2488">
            <v>9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15.03</v>
          </cell>
          <cell r="E2489">
            <v>18.66</v>
          </cell>
          <cell r="F2489">
            <v>33.69</v>
          </cell>
          <cell r="G2489">
            <v>9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22.61</v>
          </cell>
          <cell r="E2490">
            <v>20.74</v>
          </cell>
          <cell r="F2490">
            <v>43.35</v>
          </cell>
          <cell r="G2490">
            <v>9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42.68</v>
          </cell>
          <cell r="E2491">
            <v>14.51</v>
          </cell>
          <cell r="F2491">
            <v>57.19</v>
          </cell>
          <cell r="G2491">
            <v>9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14.51</v>
          </cell>
          <cell r="F2492">
            <v>47.01</v>
          </cell>
          <cell r="G2492">
            <v>9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13.65</v>
          </cell>
          <cell r="E2493">
            <v>10.37</v>
          </cell>
          <cell r="F2493">
            <v>24.02</v>
          </cell>
          <cell r="G2493">
            <v>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80.02</v>
          </cell>
          <cell r="E2494">
            <v>15.76</v>
          </cell>
          <cell r="F2494">
            <v>95.78</v>
          </cell>
          <cell r="G2494">
            <v>9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36.99</v>
          </cell>
          <cell r="E2495">
            <v>12.44</v>
          </cell>
          <cell r="F2495">
            <v>49.43</v>
          </cell>
          <cell r="G2495">
            <v>9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91.6</v>
          </cell>
          <cell r="E2496">
            <v>20.74</v>
          </cell>
          <cell r="F2496">
            <v>112.34</v>
          </cell>
          <cell r="G2496">
            <v>9</v>
          </cell>
        </row>
        <row r="2497">
          <cell r="A2497" t="str">
            <v>40.06</v>
          </cell>
          <cell r="B2497" t="str">
            <v>Conduletes</v>
          </cell>
          <cell r="C2497"/>
          <cell r="D2497"/>
          <cell r="E2497"/>
          <cell r="F2497"/>
          <cell r="G2497">
            <v>5</v>
          </cell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13.91</v>
          </cell>
          <cell r="E2498">
            <v>20.74</v>
          </cell>
          <cell r="F2498">
            <v>34.65</v>
          </cell>
          <cell r="G2498">
            <v>9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20.059999999999999</v>
          </cell>
          <cell r="E2499">
            <v>20.74</v>
          </cell>
          <cell r="F2499">
            <v>40.799999999999997</v>
          </cell>
          <cell r="G2499">
            <v>9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35.71</v>
          </cell>
          <cell r="E2500">
            <v>20.74</v>
          </cell>
          <cell r="F2500">
            <v>56.45</v>
          </cell>
          <cell r="G2500">
            <v>9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35.54</v>
          </cell>
          <cell r="E2501">
            <v>20.74</v>
          </cell>
          <cell r="F2501">
            <v>56.28</v>
          </cell>
          <cell r="G2501">
            <v>9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83.34</v>
          </cell>
          <cell r="E2502">
            <v>20.74</v>
          </cell>
          <cell r="F2502">
            <v>104.08</v>
          </cell>
          <cell r="G2502">
            <v>9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181</v>
          </cell>
          <cell r="E2503">
            <v>20.74</v>
          </cell>
          <cell r="F2503">
            <v>201.74</v>
          </cell>
          <cell r="G2503">
            <v>9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194.32</v>
          </cell>
          <cell r="E2504">
            <v>20.74</v>
          </cell>
          <cell r="F2504">
            <v>215.06</v>
          </cell>
          <cell r="G2504">
            <v>9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318.06</v>
          </cell>
          <cell r="E2505">
            <v>20.74</v>
          </cell>
          <cell r="F2505">
            <v>338.8</v>
          </cell>
          <cell r="G2505">
            <v>9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18.48</v>
          </cell>
          <cell r="E2506">
            <v>20.74</v>
          </cell>
          <cell r="F2506">
            <v>39.22</v>
          </cell>
          <cell r="G2506">
            <v>9</v>
          </cell>
        </row>
        <row r="2507">
          <cell r="A2507" t="str">
            <v>40.07</v>
          </cell>
          <cell r="B2507" t="str">
            <v>Caixa de passagem em PVC</v>
          </cell>
          <cell r="C2507"/>
          <cell r="D2507"/>
          <cell r="E2507"/>
          <cell r="F2507"/>
          <cell r="G2507">
            <v>5</v>
          </cell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3.44</v>
          </cell>
          <cell r="E2508">
            <v>10.37</v>
          </cell>
          <cell r="F2508">
            <v>13.81</v>
          </cell>
          <cell r="G2508">
            <v>9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7.12</v>
          </cell>
          <cell r="E2509">
            <v>10.37</v>
          </cell>
          <cell r="F2509">
            <v>17.489999999999998</v>
          </cell>
          <cell r="G2509">
            <v>9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7.87</v>
          </cell>
          <cell r="E2510">
            <v>10.37</v>
          </cell>
          <cell r="F2510">
            <v>18.239999999999998</v>
          </cell>
          <cell r="G2510">
            <v>9</v>
          </cell>
        </row>
        <row r="2511">
          <cell r="A2511" t="str">
            <v>40.10</v>
          </cell>
          <cell r="B2511" t="str">
            <v>Contator</v>
          </cell>
          <cell r="C2511"/>
          <cell r="D2511"/>
          <cell r="E2511"/>
          <cell r="F2511"/>
          <cell r="G2511">
            <v>5</v>
          </cell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245.63</v>
          </cell>
          <cell r="E2512">
            <v>20.74</v>
          </cell>
          <cell r="F2512">
            <v>266.37</v>
          </cell>
          <cell r="G2512">
            <v>9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275.17</v>
          </cell>
          <cell r="E2513">
            <v>20.74</v>
          </cell>
          <cell r="F2513">
            <v>295.91000000000003</v>
          </cell>
          <cell r="G2513">
            <v>9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316.32</v>
          </cell>
          <cell r="E2514">
            <v>20.74</v>
          </cell>
          <cell r="F2514">
            <v>337.06</v>
          </cell>
          <cell r="G2514">
            <v>9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306.54000000000002</v>
          </cell>
          <cell r="E2515">
            <v>20.74</v>
          </cell>
          <cell r="F2515">
            <v>327.27999999999997</v>
          </cell>
          <cell r="G2515">
            <v>9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361.7</v>
          </cell>
          <cell r="E2516">
            <v>20.74</v>
          </cell>
          <cell r="F2516">
            <v>382.44</v>
          </cell>
          <cell r="G2516">
            <v>9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514.84</v>
          </cell>
          <cell r="E2517">
            <v>20.74</v>
          </cell>
          <cell r="F2517">
            <v>535.58000000000004</v>
          </cell>
          <cell r="G2517">
            <v>9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807.9</v>
          </cell>
          <cell r="E2518">
            <v>20.74</v>
          </cell>
          <cell r="F2518">
            <v>828.64</v>
          </cell>
          <cell r="G2518">
            <v>9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966.25</v>
          </cell>
          <cell r="E2519">
            <v>20.74</v>
          </cell>
          <cell r="F2519">
            <v>986.99</v>
          </cell>
          <cell r="G2519">
            <v>9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1234.8599999999999</v>
          </cell>
          <cell r="E2520">
            <v>20.74</v>
          </cell>
          <cell r="F2520">
            <v>1255.5999999999999</v>
          </cell>
          <cell r="G2520">
            <v>9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2932.01</v>
          </cell>
          <cell r="E2521">
            <v>20.74</v>
          </cell>
          <cell r="F2521">
            <v>2952.75</v>
          </cell>
          <cell r="G2521">
            <v>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3271.91</v>
          </cell>
          <cell r="E2522">
            <v>20.74</v>
          </cell>
          <cell r="F2522">
            <v>3292.65</v>
          </cell>
          <cell r="G2522">
            <v>9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7153.75</v>
          </cell>
          <cell r="E2523">
            <v>20.74</v>
          </cell>
          <cell r="F2523">
            <v>7174.49</v>
          </cell>
          <cell r="G2523">
            <v>9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100.99</v>
          </cell>
          <cell r="E2524">
            <v>20.74</v>
          </cell>
          <cell r="F2524">
            <v>121.73</v>
          </cell>
          <cell r="G2524">
            <v>9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130.28</v>
          </cell>
          <cell r="E2525">
            <v>20.74</v>
          </cell>
          <cell r="F2525">
            <v>151.02000000000001</v>
          </cell>
          <cell r="G2525">
            <v>9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160.44</v>
          </cell>
          <cell r="E2526">
            <v>20.74</v>
          </cell>
          <cell r="F2526">
            <v>181.18</v>
          </cell>
          <cell r="G2526">
            <v>9</v>
          </cell>
        </row>
        <row r="2527">
          <cell r="A2527" t="str">
            <v>40.11</v>
          </cell>
          <cell r="B2527" t="str">
            <v>Rele</v>
          </cell>
          <cell r="C2527"/>
          <cell r="D2527"/>
          <cell r="E2527"/>
          <cell r="F2527"/>
          <cell r="G2527">
            <v>5</v>
          </cell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73.37</v>
          </cell>
          <cell r="E2528">
            <v>18.66</v>
          </cell>
          <cell r="F2528">
            <v>92.03</v>
          </cell>
          <cell r="G2528">
            <v>9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249.94</v>
          </cell>
          <cell r="E2529">
            <v>20.74</v>
          </cell>
          <cell r="F2529">
            <v>270.68</v>
          </cell>
          <cell r="G2529">
            <v>9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433.25</v>
          </cell>
          <cell r="E2530">
            <v>20.74</v>
          </cell>
          <cell r="F2530">
            <v>453.99</v>
          </cell>
          <cell r="G2530">
            <v>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323.29000000000002</v>
          </cell>
          <cell r="E2531">
            <v>20.74</v>
          </cell>
          <cell r="F2531">
            <v>344.03</v>
          </cell>
          <cell r="G2531">
            <v>9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92.64</v>
          </cell>
          <cell r="E2532">
            <v>41.47</v>
          </cell>
          <cell r="F2532">
            <v>134.11000000000001</v>
          </cell>
          <cell r="G2532">
            <v>9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2480.42</v>
          </cell>
          <cell r="E2533">
            <v>41.47</v>
          </cell>
          <cell r="F2533">
            <v>2521.89</v>
          </cell>
          <cell r="G2533">
            <v>9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80.69</v>
          </cell>
          <cell r="E2534">
            <v>41.47</v>
          </cell>
          <cell r="F2534">
            <v>122.16</v>
          </cell>
          <cell r="G2534">
            <v>9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3220.26</v>
          </cell>
          <cell r="E2535">
            <v>20.74</v>
          </cell>
          <cell r="F2535">
            <v>3241</v>
          </cell>
          <cell r="G2535">
            <v>9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89.24</v>
          </cell>
          <cell r="E2536">
            <v>41.47</v>
          </cell>
          <cell r="F2536">
            <v>130.71</v>
          </cell>
          <cell r="G2536">
            <v>9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249.43</v>
          </cell>
          <cell r="E2537">
            <v>24.88</v>
          </cell>
          <cell r="F2537">
            <v>274.31</v>
          </cell>
          <cell r="G2537">
            <v>9</v>
          </cell>
        </row>
        <row r="2538">
          <cell r="A2538" t="str">
            <v>40.12</v>
          </cell>
          <cell r="B2538" t="str">
            <v>Chave comutadora e seletora</v>
          </cell>
          <cell r="C2538"/>
          <cell r="D2538"/>
          <cell r="E2538"/>
          <cell r="F2538"/>
          <cell r="G2538">
            <v>5</v>
          </cell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587.98</v>
          </cell>
          <cell r="E2539">
            <v>16.59</v>
          </cell>
          <cell r="F2539">
            <v>604.57000000000005</v>
          </cell>
          <cell r="G2539">
            <v>9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287.54000000000002</v>
          </cell>
          <cell r="E2540">
            <v>16.59</v>
          </cell>
          <cell r="F2540">
            <v>304.13</v>
          </cell>
          <cell r="G2540">
            <v>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158.22999999999999</v>
          </cell>
          <cell r="E2541">
            <v>16.59</v>
          </cell>
          <cell r="F2541">
            <v>174.82</v>
          </cell>
          <cell r="G2541">
            <v>9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424.14</v>
          </cell>
          <cell r="E2542">
            <v>16.59</v>
          </cell>
          <cell r="F2542">
            <v>440.73</v>
          </cell>
          <cell r="G2542">
            <v>9</v>
          </cell>
        </row>
        <row r="2543">
          <cell r="A2543" t="str">
            <v>40.13</v>
          </cell>
          <cell r="B2543" t="str">
            <v>Amperimetro</v>
          </cell>
          <cell r="C2543"/>
          <cell r="D2543"/>
          <cell r="E2543"/>
          <cell r="F2543"/>
          <cell r="G2543">
            <v>5</v>
          </cell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141.65</v>
          </cell>
          <cell r="E2544">
            <v>16.59</v>
          </cell>
          <cell r="F2544">
            <v>158.24</v>
          </cell>
          <cell r="G2544">
            <v>9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399.41</v>
          </cell>
          <cell r="E2545">
            <v>10.37</v>
          </cell>
          <cell r="F2545">
            <v>409.78</v>
          </cell>
          <cell r="G2545">
            <v>9</v>
          </cell>
        </row>
        <row r="2546">
          <cell r="A2546" t="str">
            <v>40.14</v>
          </cell>
          <cell r="B2546" t="str">
            <v>Voltimetro</v>
          </cell>
          <cell r="C2546"/>
          <cell r="D2546"/>
          <cell r="E2546"/>
          <cell r="F2546"/>
          <cell r="G2546">
            <v>5</v>
          </cell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111.67</v>
          </cell>
          <cell r="E2547">
            <v>16.59</v>
          </cell>
          <cell r="F2547">
            <v>128.26</v>
          </cell>
          <cell r="G2547">
            <v>9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124.1</v>
          </cell>
          <cell r="E2548">
            <v>20.74</v>
          </cell>
          <cell r="F2548">
            <v>144.84</v>
          </cell>
          <cell r="G2548">
            <v>9</v>
          </cell>
        </row>
        <row r="2549">
          <cell r="A2549" t="str">
            <v>40.20</v>
          </cell>
          <cell r="B2549" t="str">
            <v>Reparos, conservacoes e complementos - GRUPO 40</v>
          </cell>
          <cell r="C2549"/>
          <cell r="D2549"/>
          <cell r="E2549"/>
          <cell r="F2549"/>
          <cell r="G2549">
            <v>5</v>
          </cell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92.23</v>
          </cell>
          <cell r="E2550">
            <v>33.18</v>
          </cell>
          <cell r="F2550">
            <v>125.41</v>
          </cell>
          <cell r="G2550">
            <v>9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55.98</v>
          </cell>
          <cell r="E2551">
            <v>33.18</v>
          </cell>
          <cell r="F2551">
            <v>89.16</v>
          </cell>
          <cell r="G2551">
            <v>9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31.22</v>
          </cell>
          <cell r="E2552">
            <v>12.44</v>
          </cell>
          <cell r="F2552">
            <v>43.66</v>
          </cell>
          <cell r="G2552">
            <v>9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170.54</v>
          </cell>
          <cell r="E2553">
            <v>12.44</v>
          </cell>
          <cell r="F2553">
            <v>182.98</v>
          </cell>
          <cell r="G2553">
            <v>9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425.13</v>
          </cell>
          <cell r="E2554">
            <v>12.44</v>
          </cell>
          <cell r="F2554">
            <v>437.57</v>
          </cell>
          <cell r="G2554">
            <v>9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3.09</v>
          </cell>
          <cell r="E2555">
            <v>1.35</v>
          </cell>
          <cell r="F2555">
            <v>4.4400000000000004</v>
          </cell>
          <cell r="G2555">
            <v>9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9.75</v>
          </cell>
          <cell r="E2556">
            <v>1.35</v>
          </cell>
          <cell r="F2556">
            <v>11.1</v>
          </cell>
          <cell r="G2556">
            <v>9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48.38</v>
          </cell>
          <cell r="E2557">
            <v>16.59</v>
          </cell>
          <cell r="F2557">
            <v>64.97</v>
          </cell>
          <cell r="G2557">
            <v>9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7.02</v>
          </cell>
          <cell r="E2558">
            <v>8.2899999999999991</v>
          </cell>
          <cell r="F2558">
            <v>15.31</v>
          </cell>
          <cell r="G2558">
            <v>9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8.6199999999999992</v>
          </cell>
          <cell r="E2559">
            <v>8.2899999999999991</v>
          </cell>
          <cell r="F2559">
            <v>16.91</v>
          </cell>
          <cell r="G2559">
            <v>9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393.83</v>
          </cell>
          <cell r="E2560">
            <v>41.47</v>
          </cell>
          <cell r="F2560">
            <v>435.3</v>
          </cell>
          <cell r="G2560">
            <v>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42.45</v>
          </cell>
          <cell r="E2561">
            <v>12.44</v>
          </cell>
          <cell r="F2561">
            <v>54.89</v>
          </cell>
          <cell r="G2561">
            <v>9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31.18</v>
          </cell>
          <cell r="E2562">
            <v>18.84</v>
          </cell>
          <cell r="F2562">
            <v>50.02</v>
          </cell>
          <cell r="G2562">
            <v>9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27.07</v>
          </cell>
          <cell r="E2563">
            <v>18.84</v>
          </cell>
          <cell r="F2563">
            <v>45.91</v>
          </cell>
          <cell r="G2563">
            <v>9</v>
          </cell>
        </row>
        <row r="2564">
          <cell r="A2564" t="str">
            <v>41</v>
          </cell>
          <cell r="B2564" t="str">
            <v>ILUMINACAO</v>
          </cell>
          <cell r="C2564"/>
          <cell r="D2564"/>
          <cell r="E2564"/>
          <cell r="F2564"/>
          <cell r="G2564">
            <v>2</v>
          </cell>
        </row>
        <row r="2565">
          <cell r="A2565" t="str">
            <v>41.02</v>
          </cell>
          <cell r="B2565" t="str">
            <v>Lampadas</v>
          </cell>
          <cell r="C2565"/>
          <cell r="D2565"/>
          <cell r="E2565"/>
          <cell r="F2565"/>
          <cell r="G2565">
            <v>5</v>
          </cell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20.04</v>
          </cell>
          <cell r="E2566">
            <v>3.37</v>
          </cell>
          <cell r="F2566">
            <v>23.41</v>
          </cell>
          <cell r="G2566">
            <v>9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35.42</v>
          </cell>
          <cell r="E2567">
            <v>3.37</v>
          </cell>
          <cell r="F2567">
            <v>38.79</v>
          </cell>
          <cell r="G2567">
            <v>9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86.92</v>
          </cell>
          <cell r="E2568">
            <v>3.37</v>
          </cell>
          <cell r="F2568">
            <v>90.29</v>
          </cell>
          <cell r="G2568">
            <v>9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30.08</v>
          </cell>
          <cell r="E2569">
            <v>3.37</v>
          </cell>
          <cell r="F2569">
            <v>33.450000000000003</v>
          </cell>
          <cell r="G2569">
            <v>9</v>
          </cell>
        </row>
        <row r="2570">
          <cell r="A2570" t="str">
            <v>41.04</v>
          </cell>
          <cell r="B2570" t="str">
            <v>Acessorios para iluminacao</v>
          </cell>
          <cell r="C2570"/>
          <cell r="D2570"/>
          <cell r="E2570"/>
          <cell r="F2570"/>
          <cell r="G2570">
            <v>5</v>
          </cell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6.04</v>
          </cell>
          <cell r="E2571">
            <v>3.3</v>
          </cell>
          <cell r="F2571">
            <v>9.34</v>
          </cell>
          <cell r="G2571">
            <v>9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125.03</v>
          </cell>
          <cell r="E2572">
            <v>16.59</v>
          </cell>
          <cell r="F2572">
            <v>141.62</v>
          </cell>
          <cell r="G2572">
            <v>9</v>
          </cell>
        </row>
        <row r="2573">
          <cell r="A2573" t="str">
            <v>41.05</v>
          </cell>
          <cell r="B2573" t="str">
            <v>Lampada de descarga de alta potencia</v>
          </cell>
          <cell r="C2573"/>
          <cell r="D2573"/>
          <cell r="E2573"/>
          <cell r="F2573"/>
          <cell r="G2573">
            <v>5</v>
          </cell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133.69999999999999</v>
          </cell>
          <cell r="E2574">
            <v>3.37</v>
          </cell>
          <cell r="F2574">
            <v>137.07</v>
          </cell>
          <cell r="G2574">
            <v>9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128.57</v>
          </cell>
          <cell r="E2575">
            <v>3.37</v>
          </cell>
          <cell r="F2575">
            <v>131.94</v>
          </cell>
          <cell r="G2575">
            <v>9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78.36</v>
          </cell>
          <cell r="E2576">
            <v>3.37</v>
          </cell>
          <cell r="F2576">
            <v>81.73</v>
          </cell>
          <cell r="G2576">
            <v>9</v>
          </cell>
        </row>
        <row r="2577">
          <cell r="A2577" t="str">
            <v>41.06</v>
          </cell>
          <cell r="B2577" t="str">
            <v>Lampada halogena</v>
          </cell>
          <cell r="C2577"/>
          <cell r="D2577"/>
          <cell r="E2577"/>
          <cell r="F2577"/>
          <cell r="G2577">
            <v>5</v>
          </cell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35.119999999999997</v>
          </cell>
          <cell r="E2578">
            <v>3.37</v>
          </cell>
          <cell r="F2578">
            <v>38.49</v>
          </cell>
          <cell r="G2578">
            <v>9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24.71</v>
          </cell>
          <cell r="E2579">
            <v>3.37</v>
          </cell>
          <cell r="F2579">
            <v>28.08</v>
          </cell>
          <cell r="G2579">
            <v>9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14.67</v>
          </cell>
          <cell r="E2580">
            <v>3.37</v>
          </cell>
          <cell r="F2580">
            <v>18.04</v>
          </cell>
          <cell r="G2580">
            <v>9</v>
          </cell>
        </row>
        <row r="2581">
          <cell r="A2581" t="str">
            <v>41.07</v>
          </cell>
          <cell r="B2581" t="str">
            <v>Lampada fluorescente</v>
          </cell>
          <cell r="C2581"/>
          <cell r="D2581"/>
          <cell r="E2581"/>
          <cell r="F2581"/>
          <cell r="G2581">
            <v>5</v>
          </cell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23.82</v>
          </cell>
          <cell r="E2582">
            <v>3.37</v>
          </cell>
          <cell r="F2582">
            <v>27.19</v>
          </cell>
          <cell r="G2582">
            <v>9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10.220000000000001</v>
          </cell>
          <cell r="E2583">
            <v>3.37</v>
          </cell>
          <cell r="F2583">
            <v>13.59</v>
          </cell>
          <cell r="G2583">
            <v>9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11.27</v>
          </cell>
          <cell r="E2584">
            <v>3.37</v>
          </cell>
          <cell r="F2584">
            <v>14.64</v>
          </cell>
          <cell r="G2584">
            <v>9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13.58</v>
          </cell>
          <cell r="E2585">
            <v>3.37</v>
          </cell>
          <cell r="F2585">
            <v>16.95</v>
          </cell>
          <cell r="G2585">
            <v>9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10.56</v>
          </cell>
          <cell r="E2586">
            <v>3.37</v>
          </cell>
          <cell r="F2586">
            <v>13.93</v>
          </cell>
          <cell r="G2586">
            <v>9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14.3</v>
          </cell>
          <cell r="E2587">
            <v>3.37</v>
          </cell>
          <cell r="F2587">
            <v>17.670000000000002</v>
          </cell>
          <cell r="G2587">
            <v>9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14.95</v>
          </cell>
          <cell r="E2588">
            <v>3.37</v>
          </cell>
          <cell r="F2588">
            <v>18.32</v>
          </cell>
          <cell r="G2588">
            <v>9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13.38</v>
          </cell>
          <cell r="E2589">
            <v>3.37</v>
          </cell>
          <cell r="F2589">
            <v>16.75</v>
          </cell>
          <cell r="G2589">
            <v>9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19.73</v>
          </cell>
          <cell r="E2590">
            <v>3.37</v>
          </cell>
          <cell r="F2590">
            <v>23.1</v>
          </cell>
          <cell r="G2590">
            <v>9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15.24</v>
          </cell>
          <cell r="E2591">
            <v>3.37</v>
          </cell>
          <cell r="F2591">
            <v>18.61</v>
          </cell>
          <cell r="G2591">
            <v>9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12.5</v>
          </cell>
          <cell r="E2592">
            <v>3.37</v>
          </cell>
          <cell r="F2592">
            <v>15.87</v>
          </cell>
          <cell r="G2592">
            <v>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16.82</v>
          </cell>
          <cell r="E2593">
            <v>3.37</v>
          </cell>
          <cell r="F2593">
            <v>20.190000000000001</v>
          </cell>
          <cell r="G2593">
            <v>9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19.09</v>
          </cell>
          <cell r="E2594">
            <v>3.37</v>
          </cell>
          <cell r="F2594">
            <v>22.46</v>
          </cell>
          <cell r="G2594">
            <v>9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36.53</v>
          </cell>
          <cell r="E2595">
            <v>3.37</v>
          </cell>
          <cell r="F2595">
            <v>39.9</v>
          </cell>
          <cell r="G2595">
            <v>9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19.37</v>
          </cell>
          <cell r="E2596">
            <v>3.37</v>
          </cell>
          <cell r="F2596">
            <v>22.74</v>
          </cell>
          <cell r="G2596">
            <v>9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  <cell r="C2597"/>
          <cell r="D2597"/>
          <cell r="E2597"/>
          <cell r="F2597"/>
          <cell r="G2597">
            <v>5</v>
          </cell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25.67</v>
          </cell>
          <cell r="E2598">
            <v>8.2899999999999991</v>
          </cell>
          <cell r="F2598">
            <v>33.96</v>
          </cell>
          <cell r="G2598">
            <v>9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103.12</v>
          </cell>
          <cell r="E2599">
            <v>8.2899999999999991</v>
          </cell>
          <cell r="F2599">
            <v>111.41</v>
          </cell>
          <cell r="G2599">
            <v>9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145.88999999999999</v>
          </cell>
          <cell r="E2600">
            <v>8.2899999999999991</v>
          </cell>
          <cell r="F2600">
            <v>154.18</v>
          </cell>
          <cell r="G2600">
            <v>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164.1</v>
          </cell>
          <cell r="E2601">
            <v>8.2899999999999991</v>
          </cell>
          <cell r="F2601">
            <v>172.39</v>
          </cell>
          <cell r="G2601">
            <v>9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479.47</v>
          </cell>
          <cell r="E2602">
            <v>8.2899999999999991</v>
          </cell>
          <cell r="F2602">
            <v>487.76</v>
          </cell>
          <cell r="G2602">
            <v>9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79.239999999999995</v>
          </cell>
          <cell r="E2603">
            <v>8.2899999999999991</v>
          </cell>
          <cell r="F2603">
            <v>87.53</v>
          </cell>
          <cell r="G2603">
            <v>9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91.72</v>
          </cell>
          <cell r="E2604">
            <v>8.2899999999999991</v>
          </cell>
          <cell r="F2604">
            <v>100.01</v>
          </cell>
          <cell r="G2604">
            <v>9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119.56</v>
          </cell>
          <cell r="E2605">
            <v>8.2899999999999991</v>
          </cell>
          <cell r="F2605">
            <v>127.85</v>
          </cell>
          <cell r="G2605">
            <v>9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142.6</v>
          </cell>
          <cell r="E2606">
            <v>8.2899999999999991</v>
          </cell>
          <cell r="F2606">
            <v>150.88999999999999</v>
          </cell>
          <cell r="G2606">
            <v>9</v>
          </cell>
        </row>
        <row r="2607">
          <cell r="A2607" t="str">
            <v>41.09</v>
          </cell>
          <cell r="B2607" t="str">
            <v>Reator e equipamentos para lampada fluorescente</v>
          </cell>
          <cell r="C2607"/>
          <cell r="D2607"/>
          <cell r="E2607"/>
          <cell r="F2607"/>
          <cell r="G2607">
            <v>5</v>
          </cell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37.200000000000003</v>
          </cell>
          <cell r="E2608">
            <v>16.59</v>
          </cell>
          <cell r="F2608">
            <v>53.79</v>
          </cell>
          <cell r="G2608">
            <v>9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88.03</v>
          </cell>
          <cell r="E2609">
            <v>8.2899999999999991</v>
          </cell>
          <cell r="F2609">
            <v>96.32</v>
          </cell>
          <cell r="G2609">
            <v>9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50.55</v>
          </cell>
          <cell r="E2610">
            <v>16.59</v>
          </cell>
          <cell r="F2610">
            <v>67.14</v>
          </cell>
          <cell r="G2610">
            <v>9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106.96</v>
          </cell>
          <cell r="E2611">
            <v>16.59</v>
          </cell>
          <cell r="F2611">
            <v>123.55</v>
          </cell>
          <cell r="G2611">
            <v>9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30.25</v>
          </cell>
          <cell r="E2612">
            <v>8.2899999999999991</v>
          </cell>
          <cell r="F2612">
            <v>38.54</v>
          </cell>
          <cell r="G2612">
            <v>9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48.02</v>
          </cell>
          <cell r="E2613">
            <v>16.59</v>
          </cell>
          <cell r="F2613">
            <v>64.61</v>
          </cell>
          <cell r="G2613">
            <v>9</v>
          </cell>
        </row>
        <row r="2614">
          <cell r="A2614" t="str">
            <v>41.10</v>
          </cell>
          <cell r="B2614" t="str">
            <v>Postes e acessorios</v>
          </cell>
          <cell r="C2614"/>
          <cell r="D2614"/>
          <cell r="E2614"/>
          <cell r="F2614"/>
          <cell r="G2614">
            <v>5</v>
          </cell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69.88</v>
          </cell>
          <cell r="E2615">
            <v>58.34</v>
          </cell>
          <cell r="F2615">
            <v>128.22</v>
          </cell>
          <cell r="G2615">
            <v>9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811.55</v>
          </cell>
          <cell r="E2616">
            <v>58.34</v>
          </cell>
          <cell r="F2616">
            <v>869.89</v>
          </cell>
          <cell r="G2616">
            <v>9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461.91</v>
          </cell>
          <cell r="E2617">
            <v>58.34</v>
          </cell>
          <cell r="F2617">
            <v>520.25</v>
          </cell>
          <cell r="G2617">
            <v>9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2251.0500000000002</v>
          </cell>
          <cell r="E2618">
            <v>253.28</v>
          </cell>
          <cell r="F2618">
            <v>2504.33</v>
          </cell>
          <cell r="G2618">
            <v>9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2841.73</v>
          </cell>
          <cell r="E2619">
            <v>93.71</v>
          </cell>
          <cell r="F2619">
            <v>2935.44</v>
          </cell>
          <cell r="G2619">
            <v>9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2217.64</v>
          </cell>
          <cell r="E2620">
            <v>93.71</v>
          </cell>
          <cell r="F2620">
            <v>2311.35</v>
          </cell>
          <cell r="G2620">
            <v>9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754.7</v>
          </cell>
          <cell r="E2621">
            <v>60.42</v>
          </cell>
          <cell r="F2621">
            <v>815.12</v>
          </cell>
          <cell r="G2621">
            <v>9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815.25</v>
          </cell>
          <cell r="E2622">
            <v>60.42</v>
          </cell>
          <cell r="F2622">
            <v>875.67</v>
          </cell>
          <cell r="G2622">
            <v>9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1559.28</v>
          </cell>
          <cell r="E2623">
            <v>93.71</v>
          </cell>
          <cell r="F2623">
            <v>1652.99</v>
          </cell>
          <cell r="G2623">
            <v>9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1631.52</v>
          </cell>
          <cell r="E2624">
            <v>420.08</v>
          </cell>
          <cell r="F2624">
            <v>2051.6</v>
          </cell>
          <cell r="G2624">
            <v>9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1095.8900000000001</v>
          </cell>
          <cell r="E2625">
            <v>93.71</v>
          </cell>
          <cell r="F2625">
            <v>1189.5999999999999</v>
          </cell>
          <cell r="G2625">
            <v>9</v>
          </cell>
        </row>
        <row r="2626">
          <cell r="A2626" t="str">
            <v>41.11</v>
          </cell>
          <cell r="B2626" t="str">
            <v>Aparelho de iluminacao publica e decorativa</v>
          </cell>
          <cell r="C2626"/>
          <cell r="D2626"/>
          <cell r="E2626"/>
          <cell r="F2626"/>
          <cell r="G2626">
            <v>5</v>
          </cell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695.12</v>
          </cell>
          <cell r="E2627">
            <v>29.17</v>
          </cell>
          <cell r="F2627">
            <v>724.29</v>
          </cell>
          <cell r="G2627">
            <v>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90.97</v>
          </cell>
          <cell r="E2628">
            <v>12.44</v>
          </cell>
          <cell r="F2628">
            <v>103.41</v>
          </cell>
          <cell r="G2628">
            <v>9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50.06</v>
          </cell>
          <cell r="E2629">
            <v>12.44</v>
          </cell>
          <cell r="F2629">
            <v>62.5</v>
          </cell>
          <cell r="G2629">
            <v>9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515</v>
          </cell>
          <cell r="E2630">
            <v>29.17</v>
          </cell>
          <cell r="F2630">
            <v>544.16999999999996</v>
          </cell>
          <cell r="G2630">
            <v>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495.82</v>
          </cell>
          <cell r="E2631">
            <v>29.17</v>
          </cell>
          <cell r="F2631">
            <v>524.99</v>
          </cell>
          <cell r="G2631">
            <v>9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113.5</v>
          </cell>
          <cell r="E2632">
            <v>20.74</v>
          </cell>
          <cell r="F2632">
            <v>134.24</v>
          </cell>
          <cell r="G2632">
            <v>9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87.96</v>
          </cell>
          <cell r="E2633">
            <v>12.44</v>
          </cell>
          <cell r="F2633">
            <v>100.4</v>
          </cell>
          <cell r="G2633">
            <v>9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113.62</v>
          </cell>
          <cell r="E2634">
            <v>12.44</v>
          </cell>
          <cell r="F2634">
            <v>126.06</v>
          </cell>
          <cell r="G2634">
            <v>9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7095.95</v>
          </cell>
          <cell r="E2635">
            <v>29.17</v>
          </cell>
          <cell r="F2635">
            <v>7125.12</v>
          </cell>
          <cell r="G2635">
            <v>9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1371.75</v>
          </cell>
          <cell r="E2636">
            <v>29.17</v>
          </cell>
          <cell r="F2636">
            <v>1400.92</v>
          </cell>
          <cell r="G2636">
            <v>9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857.18</v>
          </cell>
          <cell r="E2637">
            <v>29.17</v>
          </cell>
          <cell r="F2637">
            <v>886.35</v>
          </cell>
          <cell r="G2637">
            <v>9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1337.96</v>
          </cell>
          <cell r="E2638">
            <v>29.17</v>
          </cell>
          <cell r="F2638">
            <v>1367.13</v>
          </cell>
          <cell r="G2638">
            <v>9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837.68</v>
          </cell>
          <cell r="E2639">
            <v>29.17</v>
          </cell>
          <cell r="F2639">
            <v>866.85</v>
          </cell>
          <cell r="G2639">
            <v>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136.72999999999999</v>
          </cell>
          <cell r="E2640">
            <v>29.17</v>
          </cell>
          <cell r="F2640">
            <v>165.9</v>
          </cell>
          <cell r="G2640">
            <v>9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1026.73</v>
          </cell>
          <cell r="E2641">
            <v>29.17</v>
          </cell>
          <cell r="F2641">
            <v>1055.9000000000001</v>
          </cell>
          <cell r="G2641">
            <v>9</v>
          </cell>
        </row>
        <row r="2642">
          <cell r="A2642" t="str">
            <v>41.12</v>
          </cell>
          <cell r="B2642" t="str">
            <v>Aparelho de iluminacao de longo alcance e especifica</v>
          </cell>
          <cell r="C2642"/>
          <cell r="D2642"/>
          <cell r="E2642"/>
          <cell r="F2642"/>
          <cell r="G2642">
            <v>5</v>
          </cell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1264.19</v>
          </cell>
          <cell r="E2643">
            <v>20.74</v>
          </cell>
          <cell r="F2643">
            <v>1284.93</v>
          </cell>
          <cell r="G2643">
            <v>9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577.48</v>
          </cell>
          <cell r="E2644">
            <v>20.74</v>
          </cell>
          <cell r="F2644">
            <v>598.22</v>
          </cell>
          <cell r="G2644">
            <v>9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710.51</v>
          </cell>
          <cell r="E2645">
            <v>20.74</v>
          </cell>
          <cell r="F2645">
            <v>731.25</v>
          </cell>
          <cell r="G2645">
            <v>9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443.77</v>
          </cell>
          <cell r="E2646">
            <v>20.74</v>
          </cell>
          <cell r="F2646">
            <v>464.51</v>
          </cell>
          <cell r="G2646">
            <v>9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808.69</v>
          </cell>
          <cell r="E2647">
            <v>20.74</v>
          </cell>
          <cell r="F2647">
            <v>829.43</v>
          </cell>
          <cell r="G2647">
            <v>9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1009.75</v>
          </cell>
          <cell r="E2648">
            <v>20.74</v>
          </cell>
          <cell r="F2648">
            <v>1030.49</v>
          </cell>
          <cell r="G2648">
            <v>9</v>
          </cell>
        </row>
        <row r="2649">
          <cell r="A2649" t="str">
            <v>41.13</v>
          </cell>
          <cell r="B2649" t="str">
            <v>Aparelho de iluminacao a prova de tempo, gases e vapores</v>
          </cell>
          <cell r="C2649"/>
          <cell r="D2649"/>
          <cell r="E2649"/>
          <cell r="F2649"/>
          <cell r="G2649">
            <v>5</v>
          </cell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325.52999999999997</v>
          </cell>
          <cell r="E2650">
            <v>16.59</v>
          </cell>
          <cell r="F2650">
            <v>342.12</v>
          </cell>
          <cell r="G2650">
            <v>9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294.38</v>
          </cell>
          <cell r="E2651">
            <v>16.59</v>
          </cell>
          <cell r="F2651">
            <v>310.97000000000003</v>
          </cell>
          <cell r="G2651">
            <v>9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230.99</v>
          </cell>
          <cell r="E2652">
            <v>16.59</v>
          </cell>
          <cell r="F2652">
            <v>247.58</v>
          </cell>
          <cell r="G2652">
            <v>9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166.22</v>
          </cell>
          <cell r="E2653">
            <v>16.59</v>
          </cell>
          <cell r="F2653">
            <v>182.81</v>
          </cell>
          <cell r="G2653">
            <v>9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102.93</v>
          </cell>
          <cell r="E2654">
            <v>16.59</v>
          </cell>
          <cell r="F2654">
            <v>119.52</v>
          </cell>
          <cell r="G2654">
            <v>9</v>
          </cell>
        </row>
        <row r="2655">
          <cell r="A2655" t="str">
            <v>41.14</v>
          </cell>
          <cell r="B2655" t="str">
            <v>Aparelho de iluminacao comercial e industrial</v>
          </cell>
          <cell r="C2655"/>
          <cell r="D2655"/>
          <cell r="E2655"/>
          <cell r="F2655"/>
          <cell r="G2655">
            <v>5</v>
          </cell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160.97</v>
          </cell>
          <cell r="E2656">
            <v>16.59</v>
          </cell>
          <cell r="F2656">
            <v>177.56</v>
          </cell>
          <cell r="G2656">
            <v>9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55.17</v>
          </cell>
          <cell r="E2657">
            <v>16.59</v>
          </cell>
          <cell r="F2657">
            <v>71.760000000000005</v>
          </cell>
          <cell r="G2657">
            <v>9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160.63999999999999</v>
          </cell>
          <cell r="E2658">
            <v>16.59</v>
          </cell>
          <cell r="F2658">
            <v>177.23</v>
          </cell>
          <cell r="G2658">
            <v>9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62.11</v>
          </cell>
          <cell r="E2659">
            <v>20.74</v>
          </cell>
          <cell r="F2659">
            <v>82.85</v>
          </cell>
          <cell r="G2659">
            <v>9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95.8</v>
          </cell>
          <cell r="E2660">
            <v>16.59</v>
          </cell>
          <cell r="F2660">
            <v>112.39</v>
          </cell>
          <cell r="G2660">
            <v>9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121.15</v>
          </cell>
          <cell r="E2661">
            <v>16.59</v>
          </cell>
          <cell r="F2661">
            <v>137.74</v>
          </cell>
          <cell r="G2661">
            <v>9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200.46</v>
          </cell>
          <cell r="E2662">
            <v>16.59</v>
          </cell>
          <cell r="F2662">
            <v>217.05</v>
          </cell>
          <cell r="G2662">
            <v>9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158.88999999999999</v>
          </cell>
          <cell r="E2663">
            <v>12.44</v>
          </cell>
          <cell r="F2663">
            <v>171.33</v>
          </cell>
          <cell r="G2663">
            <v>9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69.36</v>
          </cell>
          <cell r="E2664">
            <v>12.44</v>
          </cell>
          <cell r="F2664">
            <v>81.8</v>
          </cell>
          <cell r="G2664">
            <v>9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135.94</v>
          </cell>
          <cell r="E2665">
            <v>16.59</v>
          </cell>
          <cell r="F2665">
            <v>152.53</v>
          </cell>
          <cell r="G2665">
            <v>9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74.040000000000006</v>
          </cell>
          <cell r="E2666">
            <v>20.74</v>
          </cell>
          <cell r="F2666">
            <v>94.78</v>
          </cell>
          <cell r="G2666">
            <v>9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100.4</v>
          </cell>
          <cell r="E2667">
            <v>20.74</v>
          </cell>
          <cell r="F2667">
            <v>121.14</v>
          </cell>
          <cell r="G2667">
            <v>9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166.98</v>
          </cell>
          <cell r="E2668">
            <v>20.74</v>
          </cell>
          <cell r="F2668">
            <v>187.72</v>
          </cell>
          <cell r="G2668">
            <v>9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96.31</v>
          </cell>
          <cell r="E2669">
            <v>20.74</v>
          </cell>
          <cell r="F2669">
            <v>117.05</v>
          </cell>
          <cell r="G2669">
            <v>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76.12</v>
          </cell>
          <cell r="E2670">
            <v>20.74</v>
          </cell>
          <cell r="F2670">
            <v>96.86</v>
          </cell>
          <cell r="G2670">
            <v>9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63.09</v>
          </cell>
          <cell r="E2671">
            <v>16.59</v>
          </cell>
          <cell r="F2671">
            <v>79.680000000000007</v>
          </cell>
          <cell r="G2671">
            <v>9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111.21</v>
          </cell>
          <cell r="E2672">
            <v>16.59</v>
          </cell>
          <cell r="F2672">
            <v>127.8</v>
          </cell>
          <cell r="G2672">
            <v>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381.11</v>
          </cell>
          <cell r="E2673">
            <v>16.59</v>
          </cell>
          <cell r="F2673">
            <v>397.7</v>
          </cell>
          <cell r="G2673">
            <v>9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207.48</v>
          </cell>
          <cell r="E2674">
            <v>16.59</v>
          </cell>
          <cell r="F2674">
            <v>224.07</v>
          </cell>
          <cell r="G2674">
            <v>9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149.88999999999999</v>
          </cell>
          <cell r="E2675">
            <v>16.59</v>
          </cell>
          <cell r="F2675">
            <v>166.48</v>
          </cell>
          <cell r="G2675">
            <v>9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104.97</v>
          </cell>
          <cell r="E2676">
            <v>16.59</v>
          </cell>
          <cell r="F2676">
            <v>121.56</v>
          </cell>
          <cell r="G2676">
            <v>9</v>
          </cell>
        </row>
        <row r="2677">
          <cell r="A2677" t="str">
            <v>41.15</v>
          </cell>
          <cell r="B2677" t="str">
            <v>Aparelho de iluminacao interna decorativa</v>
          </cell>
          <cell r="C2677"/>
          <cell r="D2677"/>
          <cell r="E2677"/>
          <cell r="F2677"/>
          <cell r="G2677">
            <v>5</v>
          </cell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36.61</v>
          </cell>
          <cell r="E2678">
            <v>12.44</v>
          </cell>
          <cell r="F2678">
            <v>49.05</v>
          </cell>
          <cell r="G2678">
            <v>9</v>
          </cell>
        </row>
        <row r="2679">
          <cell r="A2679" t="str">
            <v>41.20</v>
          </cell>
          <cell r="B2679" t="str">
            <v>Reparos, conservacoes e complementos - GRUPO 41</v>
          </cell>
          <cell r="C2679"/>
          <cell r="D2679"/>
          <cell r="E2679"/>
          <cell r="F2679"/>
          <cell r="G2679">
            <v>5</v>
          </cell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16.59</v>
          </cell>
          <cell r="F2680">
            <v>16.97</v>
          </cell>
          <cell r="G2680">
            <v>9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6.46</v>
          </cell>
          <cell r="E2681">
            <v>3.37</v>
          </cell>
          <cell r="F2681">
            <v>9.83</v>
          </cell>
          <cell r="G2681">
            <v>9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D2682"/>
          <cell r="E2682">
            <v>16.59</v>
          </cell>
          <cell r="F2682">
            <v>16.59</v>
          </cell>
          <cell r="G2682">
            <v>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D2683"/>
          <cell r="E2683">
            <v>3.37</v>
          </cell>
          <cell r="F2683">
            <v>3.37</v>
          </cell>
          <cell r="G2683">
            <v>9</v>
          </cell>
        </row>
        <row r="2684">
          <cell r="A2684" t="str">
            <v>41.31</v>
          </cell>
          <cell r="B2684" t="str">
            <v>Iluminacao LED</v>
          </cell>
          <cell r="C2684"/>
          <cell r="D2684"/>
          <cell r="E2684"/>
          <cell r="F2684"/>
          <cell r="G2684">
            <v>5</v>
          </cell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334.55</v>
          </cell>
          <cell r="E2685">
            <v>16.59</v>
          </cell>
          <cell r="F2685">
            <v>351.14</v>
          </cell>
          <cell r="G2685">
            <v>9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265.83999999999997</v>
          </cell>
          <cell r="E2686">
            <v>12.44</v>
          </cell>
          <cell r="F2686">
            <v>278.27999999999997</v>
          </cell>
          <cell r="G2686">
            <v>9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148.06</v>
          </cell>
          <cell r="E2687">
            <v>16.59</v>
          </cell>
          <cell r="F2687">
            <v>164.65</v>
          </cell>
          <cell r="G2687">
            <v>9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261.99</v>
          </cell>
          <cell r="E2688">
            <v>12.44</v>
          </cell>
          <cell r="F2688">
            <v>274.43</v>
          </cell>
          <cell r="G2688">
            <v>9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28.94</v>
          </cell>
          <cell r="E2689">
            <v>12.44</v>
          </cell>
          <cell r="F2689">
            <v>41.38</v>
          </cell>
          <cell r="G2689">
            <v>9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54.92</v>
          </cell>
          <cell r="E2690">
            <v>20.74</v>
          </cell>
          <cell r="F2690">
            <v>75.66</v>
          </cell>
          <cell r="G2690">
            <v>9</v>
          </cell>
        </row>
        <row r="2691">
          <cell r="A2691" t="str">
            <v>42</v>
          </cell>
          <cell r="B2691" t="str">
            <v>PARA-RAIOS PARA EDIFICACAO</v>
          </cell>
          <cell r="C2691"/>
          <cell r="D2691"/>
          <cell r="E2691"/>
          <cell r="F2691"/>
          <cell r="G2691">
            <v>2</v>
          </cell>
        </row>
        <row r="2692">
          <cell r="A2692" t="str">
            <v>42.01</v>
          </cell>
          <cell r="B2692" t="str">
            <v>Complementos para para-raios</v>
          </cell>
          <cell r="C2692"/>
          <cell r="D2692"/>
          <cell r="E2692"/>
          <cell r="F2692"/>
          <cell r="G2692">
            <v>5</v>
          </cell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86.97</v>
          </cell>
          <cell r="E2693">
            <v>10.37</v>
          </cell>
          <cell r="F2693">
            <v>97.34</v>
          </cell>
          <cell r="G2693">
            <v>9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133.83000000000001</v>
          </cell>
          <cell r="E2694">
            <v>10.37</v>
          </cell>
          <cell r="F2694">
            <v>144.19999999999999</v>
          </cell>
          <cell r="G2694">
            <v>9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72.790000000000006</v>
          </cell>
          <cell r="E2695">
            <v>10.37</v>
          </cell>
          <cell r="F2695">
            <v>83.16</v>
          </cell>
          <cell r="G2695">
            <v>9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50.12</v>
          </cell>
          <cell r="E2696">
            <v>10.37</v>
          </cell>
          <cell r="F2696">
            <v>60.49</v>
          </cell>
          <cell r="G2696">
            <v>9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4.96</v>
          </cell>
          <cell r="E2697">
            <v>10.37</v>
          </cell>
          <cell r="F2697">
            <v>15.33</v>
          </cell>
          <cell r="G2697">
            <v>9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11.86</v>
          </cell>
          <cell r="E2698">
            <v>10.37</v>
          </cell>
          <cell r="F2698">
            <v>22.23</v>
          </cell>
          <cell r="G2698">
            <v>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12.44</v>
          </cell>
          <cell r="E2699">
            <v>10.37</v>
          </cell>
          <cell r="F2699">
            <v>22.81</v>
          </cell>
          <cell r="G2699">
            <v>9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15.08</v>
          </cell>
          <cell r="E2700">
            <v>10.37</v>
          </cell>
          <cell r="F2700">
            <v>25.45</v>
          </cell>
          <cell r="G2700">
            <v>9</v>
          </cell>
        </row>
        <row r="2701">
          <cell r="A2701" t="str">
            <v>42.02</v>
          </cell>
          <cell r="B2701" t="str">
            <v>Isolador galvanizado uso geral</v>
          </cell>
          <cell r="C2701"/>
          <cell r="D2701"/>
          <cell r="E2701"/>
          <cell r="F2701"/>
          <cell r="G2701">
            <v>5</v>
          </cell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5.89</v>
          </cell>
          <cell r="E2702">
            <v>10.37</v>
          </cell>
          <cell r="F2702">
            <v>16.260000000000002</v>
          </cell>
          <cell r="G2702">
            <v>9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15.73</v>
          </cell>
          <cell r="E2703">
            <v>10.37</v>
          </cell>
          <cell r="F2703">
            <v>26.1</v>
          </cell>
          <cell r="G2703">
            <v>9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5.53</v>
          </cell>
          <cell r="E2704">
            <v>10.37</v>
          </cell>
          <cell r="F2704">
            <v>15.9</v>
          </cell>
          <cell r="G2704">
            <v>9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8.07</v>
          </cell>
          <cell r="E2705">
            <v>10.37</v>
          </cell>
          <cell r="F2705">
            <v>18.440000000000001</v>
          </cell>
          <cell r="G2705">
            <v>9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14.04</v>
          </cell>
          <cell r="E2706">
            <v>10.37</v>
          </cell>
          <cell r="F2706">
            <v>24.41</v>
          </cell>
          <cell r="G2706">
            <v>9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17.02</v>
          </cell>
          <cell r="E2707">
            <v>10.37</v>
          </cell>
          <cell r="F2707">
            <v>27.39</v>
          </cell>
          <cell r="G2707">
            <v>9</v>
          </cell>
        </row>
        <row r="2708">
          <cell r="A2708" t="str">
            <v>42.03</v>
          </cell>
          <cell r="B2708" t="str">
            <v>Isolador galvanizado para mastro</v>
          </cell>
          <cell r="C2708"/>
          <cell r="D2708"/>
          <cell r="E2708"/>
          <cell r="F2708"/>
          <cell r="G2708">
            <v>5</v>
          </cell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10.8</v>
          </cell>
          <cell r="E2709">
            <v>10.37</v>
          </cell>
          <cell r="F2709">
            <v>21.17</v>
          </cell>
          <cell r="G2709">
            <v>9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15.15</v>
          </cell>
          <cell r="E2710">
            <v>10.37</v>
          </cell>
          <cell r="F2710">
            <v>25.52</v>
          </cell>
          <cell r="G2710">
            <v>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13.47</v>
          </cell>
          <cell r="E2711">
            <v>10.37</v>
          </cell>
          <cell r="F2711">
            <v>23.84</v>
          </cell>
          <cell r="G2711">
            <v>9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17.79</v>
          </cell>
          <cell r="E2712">
            <v>10.37</v>
          </cell>
          <cell r="F2712">
            <v>28.16</v>
          </cell>
          <cell r="G2712">
            <v>9</v>
          </cell>
        </row>
        <row r="2713">
          <cell r="A2713" t="str">
            <v>42.04</v>
          </cell>
          <cell r="B2713" t="str">
            <v>Componentes de sustentacao para mastro galvanizado</v>
          </cell>
          <cell r="C2713"/>
          <cell r="D2713"/>
          <cell r="E2713"/>
          <cell r="F2713"/>
          <cell r="G2713">
            <v>5</v>
          </cell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12.69</v>
          </cell>
          <cell r="E2714">
            <v>10.37</v>
          </cell>
          <cell r="F2714">
            <v>23.06</v>
          </cell>
          <cell r="G2714">
            <v>9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12.07</v>
          </cell>
          <cell r="E2715">
            <v>10.37</v>
          </cell>
          <cell r="F2715">
            <v>22.44</v>
          </cell>
          <cell r="G2715">
            <v>9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78.95</v>
          </cell>
          <cell r="E2716">
            <v>10.37</v>
          </cell>
          <cell r="F2716">
            <v>89.32</v>
          </cell>
          <cell r="G2716">
            <v>9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180.56</v>
          </cell>
          <cell r="E2717">
            <v>12.44</v>
          </cell>
          <cell r="F2717">
            <v>193</v>
          </cell>
          <cell r="G2717">
            <v>9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82.65</v>
          </cell>
          <cell r="E2718">
            <v>12.44</v>
          </cell>
          <cell r="F2718">
            <v>95.09</v>
          </cell>
          <cell r="G2718">
            <v>9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11.79</v>
          </cell>
          <cell r="E2719">
            <v>10.37</v>
          </cell>
          <cell r="F2719">
            <v>22.16</v>
          </cell>
          <cell r="G2719">
            <v>9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40.35</v>
          </cell>
          <cell r="E2720">
            <v>10.37</v>
          </cell>
          <cell r="F2720">
            <v>50.72</v>
          </cell>
          <cell r="G2720">
            <v>9</v>
          </cell>
        </row>
        <row r="2721">
          <cell r="A2721" t="str">
            <v>42.05</v>
          </cell>
          <cell r="B2721" t="str">
            <v>Componentes para cabo de descida</v>
          </cell>
          <cell r="C2721"/>
          <cell r="D2721"/>
          <cell r="E2721"/>
          <cell r="F2721"/>
          <cell r="G2721">
            <v>5</v>
          </cell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36.32</v>
          </cell>
          <cell r="E2722">
            <v>10.37</v>
          </cell>
          <cell r="F2722">
            <v>46.69</v>
          </cell>
          <cell r="G2722">
            <v>9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16.600000000000001</v>
          </cell>
          <cell r="E2723">
            <v>10.37</v>
          </cell>
          <cell r="F2723">
            <v>26.97</v>
          </cell>
          <cell r="G2723">
            <v>9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78.48</v>
          </cell>
          <cell r="E2724">
            <v>10.37</v>
          </cell>
          <cell r="F2724">
            <v>88.85</v>
          </cell>
          <cell r="G2724">
            <v>9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57.68</v>
          </cell>
          <cell r="E2725">
            <v>10.37</v>
          </cell>
          <cell r="F2725">
            <v>68.05</v>
          </cell>
          <cell r="G2725">
            <v>9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124.02</v>
          </cell>
          <cell r="E2726">
            <v>10.37</v>
          </cell>
          <cell r="F2726">
            <v>134.38999999999999</v>
          </cell>
          <cell r="G2726">
            <v>9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17.649999999999999</v>
          </cell>
          <cell r="E2727">
            <v>41.47</v>
          </cell>
          <cell r="F2727">
            <v>59.12</v>
          </cell>
          <cell r="G2727">
            <v>9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22.26</v>
          </cell>
          <cell r="E2728">
            <v>4.1500000000000004</v>
          </cell>
          <cell r="F2728">
            <v>26.41</v>
          </cell>
          <cell r="G2728">
            <v>9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29.02</v>
          </cell>
          <cell r="E2729">
            <v>4.1500000000000004</v>
          </cell>
          <cell r="F2729">
            <v>33.17</v>
          </cell>
          <cell r="G2729">
            <v>9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18.059999999999999</v>
          </cell>
          <cell r="E2730">
            <v>4.1500000000000004</v>
          </cell>
          <cell r="F2730">
            <v>22.21</v>
          </cell>
          <cell r="G2730">
            <v>9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5.94</v>
          </cell>
          <cell r="E2731">
            <v>4.1500000000000004</v>
          </cell>
          <cell r="F2731">
            <v>10.09</v>
          </cell>
          <cell r="G2731">
            <v>9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15.81</v>
          </cell>
          <cell r="E2732">
            <v>16.59</v>
          </cell>
          <cell r="F2732">
            <v>32.4</v>
          </cell>
          <cell r="G2732">
            <v>9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19.98</v>
          </cell>
          <cell r="E2733">
            <v>10.37</v>
          </cell>
          <cell r="F2733">
            <v>30.35</v>
          </cell>
          <cell r="G2733">
            <v>9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244.01</v>
          </cell>
          <cell r="E2734">
            <v>20.74</v>
          </cell>
          <cell r="F2734">
            <v>264.75</v>
          </cell>
          <cell r="G2734">
            <v>9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138.05000000000001</v>
          </cell>
          <cell r="E2735">
            <v>20.74</v>
          </cell>
          <cell r="F2735">
            <v>158.79</v>
          </cell>
          <cell r="G2735">
            <v>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175.52</v>
          </cell>
          <cell r="E2736">
            <v>20.74</v>
          </cell>
          <cell r="F2736">
            <v>196.26</v>
          </cell>
          <cell r="G2736">
            <v>9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49.31</v>
          </cell>
          <cell r="E2737">
            <v>10.37</v>
          </cell>
          <cell r="F2737">
            <v>59.68</v>
          </cell>
          <cell r="G2737">
            <v>9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3.32</v>
          </cell>
          <cell r="E2738">
            <v>8.2899999999999991</v>
          </cell>
          <cell r="F2738">
            <v>11.61</v>
          </cell>
          <cell r="G2738">
            <v>9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10.73</v>
          </cell>
          <cell r="E2739">
            <v>10.37</v>
          </cell>
          <cell r="F2739">
            <v>21.1</v>
          </cell>
          <cell r="G2739">
            <v>9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16.670000000000002</v>
          </cell>
          <cell r="E2740">
            <v>20.74</v>
          </cell>
          <cell r="F2740">
            <v>37.409999999999997</v>
          </cell>
          <cell r="G2740">
            <v>9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11.06</v>
          </cell>
          <cell r="E2741">
            <v>10.37</v>
          </cell>
          <cell r="F2741">
            <v>21.43</v>
          </cell>
          <cell r="G2741">
            <v>9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38.67</v>
          </cell>
          <cell r="E2742">
            <v>8.2899999999999991</v>
          </cell>
          <cell r="F2742">
            <v>46.96</v>
          </cell>
          <cell r="G2742">
            <v>9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5.0599999999999996</v>
          </cell>
          <cell r="E2743">
            <v>10.37</v>
          </cell>
          <cell r="F2743">
            <v>15.43</v>
          </cell>
          <cell r="G2743">
            <v>9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48.46</v>
          </cell>
          <cell r="E2744">
            <v>2.0699999999999998</v>
          </cell>
          <cell r="F2744">
            <v>50.53</v>
          </cell>
          <cell r="G2744">
            <v>9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20.87</v>
          </cell>
          <cell r="E2745">
            <v>10.37</v>
          </cell>
          <cell r="F2745">
            <v>31.24</v>
          </cell>
          <cell r="G2745">
            <v>9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34.83</v>
          </cell>
          <cell r="E2746">
            <v>10.37</v>
          </cell>
          <cell r="F2746">
            <v>45.2</v>
          </cell>
          <cell r="G2746">
            <v>9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51.44</v>
          </cell>
          <cell r="E2747">
            <v>10.37</v>
          </cell>
          <cell r="F2747">
            <v>61.81</v>
          </cell>
          <cell r="G2747">
            <v>9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201.02</v>
          </cell>
          <cell r="E2748">
            <v>20.74</v>
          </cell>
          <cell r="F2748">
            <v>221.76</v>
          </cell>
          <cell r="G2748">
            <v>9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535.42999999999995</v>
          </cell>
          <cell r="E2749">
            <v>41.47</v>
          </cell>
          <cell r="F2749">
            <v>576.9</v>
          </cell>
          <cell r="G2749">
            <v>9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371.17</v>
          </cell>
          <cell r="E2750">
            <v>41.47</v>
          </cell>
          <cell r="F2750">
            <v>412.64</v>
          </cell>
          <cell r="G2750">
            <v>9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1.5</v>
          </cell>
          <cell r="E2751">
            <v>1.69</v>
          </cell>
          <cell r="F2751">
            <v>3.19</v>
          </cell>
          <cell r="G2751">
            <v>9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6.99</v>
          </cell>
          <cell r="E2752">
            <v>10.37</v>
          </cell>
          <cell r="F2752">
            <v>17.36</v>
          </cell>
          <cell r="G2752">
            <v>9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9.68</v>
          </cell>
          <cell r="E2753">
            <v>20.74</v>
          </cell>
          <cell r="F2753">
            <v>30.42</v>
          </cell>
          <cell r="G2753">
            <v>9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19.18</v>
          </cell>
          <cell r="E2754">
            <v>4.1500000000000004</v>
          </cell>
          <cell r="F2754">
            <v>23.33</v>
          </cell>
          <cell r="G2754">
            <v>9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7</v>
          </cell>
          <cell r="E2755">
            <v>10.37</v>
          </cell>
          <cell r="F2755">
            <v>17.37</v>
          </cell>
          <cell r="G2755">
            <v>9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5.63</v>
          </cell>
          <cell r="E2756">
            <v>10.37</v>
          </cell>
          <cell r="F2756">
            <v>16</v>
          </cell>
          <cell r="G2756">
            <v>9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69.3</v>
          </cell>
          <cell r="E2757">
            <v>10.37</v>
          </cell>
          <cell r="F2757">
            <v>79.67</v>
          </cell>
          <cell r="G2757">
            <v>9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51.51</v>
          </cell>
          <cell r="E2758">
            <v>10.37</v>
          </cell>
          <cell r="F2758">
            <v>61.88</v>
          </cell>
          <cell r="G2758">
            <v>9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56.82</v>
          </cell>
          <cell r="E2759">
            <v>10.37</v>
          </cell>
          <cell r="F2759">
            <v>67.19</v>
          </cell>
          <cell r="G2759">
            <v>9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6.06</v>
          </cell>
          <cell r="E2760">
            <v>10.37</v>
          </cell>
          <cell r="F2760">
            <v>16.43</v>
          </cell>
          <cell r="G2760">
            <v>9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8.3699999999999992</v>
          </cell>
          <cell r="E2761">
            <v>10.37</v>
          </cell>
          <cell r="F2761">
            <v>18.739999999999998</v>
          </cell>
          <cell r="G2761">
            <v>9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12.06</v>
          </cell>
          <cell r="E2762">
            <v>10.37</v>
          </cell>
          <cell r="F2762">
            <v>22.43</v>
          </cell>
          <cell r="G2762">
            <v>9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20.010000000000002</v>
          </cell>
          <cell r="E2763">
            <v>10.37</v>
          </cell>
          <cell r="F2763">
            <v>30.38</v>
          </cell>
          <cell r="G2763">
            <v>9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97.62</v>
          </cell>
          <cell r="E2764">
            <v>10.37</v>
          </cell>
          <cell r="F2764">
            <v>107.99</v>
          </cell>
          <cell r="G2764">
            <v>9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227.9</v>
          </cell>
          <cell r="E2765">
            <v>4.22</v>
          </cell>
          <cell r="F2765">
            <v>232.12</v>
          </cell>
          <cell r="G2765">
            <v>9</v>
          </cell>
        </row>
        <row r="2766">
          <cell r="A2766" t="str">
            <v>42.20</v>
          </cell>
          <cell r="B2766" t="str">
            <v>Reparos, conservacoes e complementos - GRUPO 42</v>
          </cell>
          <cell r="C2766"/>
          <cell r="D2766"/>
          <cell r="E2766"/>
          <cell r="F2766"/>
          <cell r="G2766">
            <v>5</v>
          </cell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10.58</v>
          </cell>
          <cell r="E2767">
            <v>20.74</v>
          </cell>
          <cell r="F2767">
            <v>31.32</v>
          </cell>
          <cell r="G2767">
            <v>9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20.95</v>
          </cell>
          <cell r="E2768">
            <v>20.74</v>
          </cell>
          <cell r="F2768">
            <v>41.69</v>
          </cell>
          <cell r="G2768">
            <v>9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21.04</v>
          </cell>
          <cell r="E2769">
            <v>20.74</v>
          </cell>
          <cell r="F2769">
            <v>41.78</v>
          </cell>
          <cell r="G2769">
            <v>9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37.950000000000003</v>
          </cell>
          <cell r="E2770">
            <v>20.74</v>
          </cell>
          <cell r="F2770">
            <v>58.69</v>
          </cell>
          <cell r="G2770">
            <v>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10.88</v>
          </cell>
          <cell r="E2771">
            <v>20.74</v>
          </cell>
          <cell r="F2771">
            <v>31.62</v>
          </cell>
          <cell r="G2771">
            <v>9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</v>
          </cell>
          <cell r="E2772">
            <v>20.74</v>
          </cell>
          <cell r="F2772">
            <v>41.64</v>
          </cell>
          <cell r="G2772">
            <v>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</v>
          </cell>
          <cell r="E2773">
            <v>20.74</v>
          </cell>
          <cell r="F2773">
            <v>31.34</v>
          </cell>
          <cell r="G2773">
            <v>9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38.04</v>
          </cell>
          <cell r="E2774">
            <v>20.74</v>
          </cell>
          <cell r="F2774">
            <v>58.78</v>
          </cell>
          <cell r="G2774">
            <v>9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21.12</v>
          </cell>
          <cell r="E2775">
            <v>20.74</v>
          </cell>
          <cell r="F2775">
            <v>41.86</v>
          </cell>
          <cell r="G2775">
            <v>9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38.020000000000003</v>
          </cell>
          <cell r="E2776">
            <v>20.74</v>
          </cell>
          <cell r="F2776">
            <v>58.76</v>
          </cell>
          <cell r="G2776">
            <v>9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</v>
          </cell>
          <cell r="E2777">
            <v>20.74</v>
          </cell>
          <cell r="F2777">
            <v>42.44</v>
          </cell>
          <cell r="G2777">
            <v>9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</v>
          </cell>
          <cell r="E2778">
            <v>20.74</v>
          </cell>
          <cell r="F2778">
            <v>41.13</v>
          </cell>
          <cell r="G2778">
            <v>9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20.98</v>
          </cell>
          <cell r="E2779">
            <v>20.74</v>
          </cell>
          <cell r="F2779">
            <v>41.72</v>
          </cell>
          <cell r="G2779">
            <v>9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10.65</v>
          </cell>
          <cell r="E2780">
            <v>20.74</v>
          </cell>
          <cell r="F2780">
            <v>31.39</v>
          </cell>
          <cell r="G2780">
            <v>9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22.62</v>
          </cell>
          <cell r="E2781">
            <v>20.74</v>
          </cell>
          <cell r="F2781">
            <v>43.36</v>
          </cell>
          <cell r="G2781">
            <v>9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20.88</v>
          </cell>
          <cell r="E2782">
            <v>20.74</v>
          </cell>
          <cell r="F2782">
            <v>41.62</v>
          </cell>
          <cell r="G2782">
            <v>9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20.89</v>
          </cell>
          <cell r="E2783">
            <v>20.74</v>
          </cell>
          <cell r="F2783">
            <v>41.63</v>
          </cell>
          <cell r="G2783">
            <v>9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10.58</v>
          </cell>
          <cell r="E2784">
            <v>20.74</v>
          </cell>
          <cell r="F2784">
            <v>31.32</v>
          </cell>
          <cell r="G2784">
            <v>9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10.97</v>
          </cell>
          <cell r="E2785">
            <v>20.74</v>
          </cell>
          <cell r="F2785">
            <v>31.71</v>
          </cell>
          <cell r="G2785">
            <v>9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21.13</v>
          </cell>
          <cell r="E2786">
            <v>20.74</v>
          </cell>
          <cell r="F2786">
            <v>41.87</v>
          </cell>
          <cell r="G2786">
            <v>9</v>
          </cell>
        </row>
        <row r="2787">
          <cell r="A2787" t="str">
            <v>43</v>
          </cell>
          <cell r="B2787" t="str">
            <v>APARELHOS ELETRICOS, HIDRAULICOS E A GAS.</v>
          </cell>
          <cell r="C2787"/>
          <cell r="D2787"/>
          <cell r="E2787"/>
          <cell r="F2787"/>
          <cell r="G2787">
            <v>2</v>
          </cell>
        </row>
        <row r="2788">
          <cell r="A2788" t="str">
            <v>43.01</v>
          </cell>
          <cell r="B2788" t="str">
            <v>Bebedouros</v>
          </cell>
          <cell r="C2788"/>
          <cell r="D2788"/>
          <cell r="E2788"/>
          <cell r="F2788"/>
          <cell r="G2788">
            <v>5</v>
          </cell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1510.05</v>
          </cell>
          <cell r="E2789">
            <v>58.34</v>
          </cell>
          <cell r="F2789">
            <v>1568.39</v>
          </cell>
          <cell r="G2789">
            <v>9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1691.8</v>
          </cell>
          <cell r="E2790">
            <v>58.34</v>
          </cell>
          <cell r="F2790">
            <v>1750.14</v>
          </cell>
          <cell r="G2790">
            <v>9</v>
          </cell>
        </row>
        <row r="2791">
          <cell r="A2791" t="str">
            <v>43.02</v>
          </cell>
          <cell r="B2791" t="str">
            <v>Chuveiros</v>
          </cell>
          <cell r="C2791"/>
          <cell r="D2791"/>
          <cell r="E2791"/>
          <cell r="F2791"/>
          <cell r="G2791">
            <v>5</v>
          </cell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10.1</v>
          </cell>
          <cell r="E2792">
            <v>20.74</v>
          </cell>
          <cell r="F2792">
            <v>30.84</v>
          </cell>
          <cell r="G2792">
            <v>9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689.62</v>
          </cell>
          <cell r="E2793">
            <v>39.4</v>
          </cell>
          <cell r="F2793">
            <v>729.02</v>
          </cell>
          <cell r="G2793">
            <v>9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431.71</v>
          </cell>
          <cell r="E2794">
            <v>33.04</v>
          </cell>
          <cell r="F2794">
            <v>464.75</v>
          </cell>
          <cell r="G2794">
            <v>9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164.5</v>
          </cell>
          <cell r="E2795">
            <v>20.74</v>
          </cell>
          <cell r="F2795">
            <v>185.24</v>
          </cell>
          <cell r="G2795">
            <v>9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15.37</v>
          </cell>
          <cell r="E2796">
            <v>24.95</v>
          </cell>
          <cell r="F2796">
            <v>40.32</v>
          </cell>
          <cell r="G2796">
            <v>9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</v>
          </cell>
          <cell r="E2797">
            <v>33.04</v>
          </cell>
          <cell r="F2797">
            <v>115.04</v>
          </cell>
          <cell r="G2797">
            <v>9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2161.7600000000002</v>
          </cell>
          <cell r="E2798">
            <v>82.94</v>
          </cell>
          <cell r="F2798">
            <v>2244.6999999999998</v>
          </cell>
          <cell r="G2798">
            <v>9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465.7</v>
          </cell>
          <cell r="E2799">
            <v>33.04</v>
          </cell>
          <cell r="F2799">
            <v>498.74</v>
          </cell>
          <cell r="G2799">
            <v>9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152.28</v>
          </cell>
          <cell r="E2800">
            <v>33.04</v>
          </cell>
          <cell r="F2800">
            <v>185.32</v>
          </cell>
          <cell r="G2800">
            <v>9</v>
          </cell>
        </row>
        <row r="2801">
          <cell r="A2801" t="str">
            <v>43.03</v>
          </cell>
          <cell r="B2801" t="str">
            <v>Aquecedores</v>
          </cell>
          <cell r="C2801"/>
          <cell r="D2801"/>
          <cell r="E2801"/>
          <cell r="F2801"/>
          <cell r="G2801">
            <v>5</v>
          </cell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20380.580000000002</v>
          </cell>
          <cell r="E2802">
            <v>165.88</v>
          </cell>
          <cell r="F2802">
            <v>20546.46</v>
          </cell>
          <cell r="G2802">
            <v>9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15831.44</v>
          </cell>
          <cell r="E2803">
            <v>186.62</v>
          </cell>
          <cell r="F2803">
            <v>16018.06</v>
          </cell>
          <cell r="G2803">
            <v>9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530.59</v>
          </cell>
          <cell r="E2804">
            <v>207.35</v>
          </cell>
          <cell r="F2804">
            <v>737.94</v>
          </cell>
          <cell r="G2804">
            <v>9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13050.57</v>
          </cell>
          <cell r="E2805">
            <v>4397.28</v>
          </cell>
          <cell r="F2805">
            <v>17447.849999999999</v>
          </cell>
          <cell r="G2805">
            <v>9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27328.94</v>
          </cell>
          <cell r="E2806">
            <v>4946.9399999999996</v>
          </cell>
          <cell r="F2806">
            <v>32275.88</v>
          </cell>
          <cell r="G2806">
            <v>9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29562.5</v>
          </cell>
          <cell r="E2807">
            <v>5817.13</v>
          </cell>
          <cell r="F2807">
            <v>35379.629999999997</v>
          </cell>
          <cell r="G2807">
            <v>9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1318.64</v>
          </cell>
          <cell r="E2808">
            <v>43.02</v>
          </cell>
          <cell r="F2808">
            <v>1361.66</v>
          </cell>
          <cell r="G2808">
            <v>9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1904.53</v>
          </cell>
          <cell r="E2809">
            <v>53.77</v>
          </cell>
          <cell r="F2809">
            <v>1958.3</v>
          </cell>
          <cell r="G2809">
            <v>9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3590.01</v>
          </cell>
          <cell r="E2810">
            <v>58.34</v>
          </cell>
          <cell r="F2810">
            <v>3648.35</v>
          </cell>
          <cell r="G2810">
            <v>9</v>
          </cell>
        </row>
        <row r="2811">
          <cell r="A2811" t="str">
            <v>43.04</v>
          </cell>
          <cell r="B2811" t="str">
            <v>Torneiras eletricas</v>
          </cell>
          <cell r="C2811"/>
          <cell r="D2811"/>
          <cell r="E2811"/>
          <cell r="F2811"/>
          <cell r="G2811">
            <v>5</v>
          </cell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200.39</v>
          </cell>
          <cell r="E2812">
            <v>33.04</v>
          </cell>
          <cell r="F2812">
            <v>233.43</v>
          </cell>
          <cell r="G2812">
            <v>9</v>
          </cell>
        </row>
        <row r="2813">
          <cell r="A2813" t="str">
            <v>43.05</v>
          </cell>
          <cell r="B2813" t="str">
            <v>Exaustor, ventilador e circulador de ar</v>
          </cell>
          <cell r="C2813"/>
          <cell r="D2813"/>
          <cell r="E2813"/>
          <cell r="F2813"/>
          <cell r="G2813">
            <v>5</v>
          </cell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419.01</v>
          </cell>
          <cell r="E2814">
            <v>41.47</v>
          </cell>
          <cell r="F2814">
            <v>460.48</v>
          </cell>
          <cell r="G2814">
            <v>9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319.02</v>
          </cell>
          <cell r="E2815">
            <v>41.47</v>
          </cell>
          <cell r="F2815">
            <v>360.49</v>
          </cell>
          <cell r="G2815">
            <v>9</v>
          </cell>
        </row>
        <row r="2816">
          <cell r="A2816" t="str">
            <v>43.06</v>
          </cell>
          <cell r="B2816" t="str">
            <v>Emissores de som</v>
          </cell>
          <cell r="C2816"/>
          <cell r="D2816"/>
          <cell r="E2816"/>
          <cell r="F2816"/>
          <cell r="G2816">
            <v>5</v>
          </cell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33.69</v>
          </cell>
          <cell r="E2817">
            <v>20.74</v>
          </cell>
          <cell r="F2817">
            <v>54.43</v>
          </cell>
          <cell r="G2817">
            <v>9</v>
          </cell>
        </row>
        <row r="2818">
          <cell r="A2818" t="str">
            <v>43.07</v>
          </cell>
          <cell r="B2818" t="str">
            <v>Aparelho condicionador de ar</v>
          </cell>
          <cell r="C2818"/>
          <cell r="D2818"/>
          <cell r="E2818"/>
          <cell r="F2818"/>
          <cell r="G2818">
            <v>5</v>
          </cell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11900.21</v>
          </cell>
          <cell r="E2819">
            <v>337.46</v>
          </cell>
          <cell r="F2819">
            <v>12237.67</v>
          </cell>
          <cell r="G2819">
            <v>9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7569.34</v>
          </cell>
          <cell r="E2820">
            <v>326.88</v>
          </cell>
          <cell r="F2820">
            <v>7896.22</v>
          </cell>
          <cell r="G2820">
            <v>9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8304.32</v>
          </cell>
          <cell r="E2821">
            <v>337.46</v>
          </cell>
          <cell r="F2821">
            <v>8641.7800000000007</v>
          </cell>
          <cell r="G2821">
            <v>9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13075.98</v>
          </cell>
          <cell r="E2822">
            <v>337.46</v>
          </cell>
          <cell r="F2822">
            <v>13413.44</v>
          </cell>
          <cell r="G2822">
            <v>9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3158.68</v>
          </cell>
          <cell r="E2823">
            <v>326.88</v>
          </cell>
          <cell r="F2823">
            <v>3485.56</v>
          </cell>
          <cell r="G2823">
            <v>9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4384.5600000000004</v>
          </cell>
          <cell r="E2824">
            <v>326.88</v>
          </cell>
          <cell r="F2824">
            <v>4711.4399999999996</v>
          </cell>
          <cell r="G2824">
            <v>9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6422.38</v>
          </cell>
          <cell r="E2825">
            <v>337.46</v>
          </cell>
          <cell r="F2825">
            <v>6759.84</v>
          </cell>
          <cell r="G2825">
            <v>9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7289.16</v>
          </cell>
          <cell r="E2826">
            <v>337.46</v>
          </cell>
          <cell r="F2826">
            <v>7626.62</v>
          </cell>
          <cell r="G2826">
            <v>9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7047.65</v>
          </cell>
          <cell r="E2827">
            <v>337.46</v>
          </cell>
          <cell r="F2827">
            <v>7385.11</v>
          </cell>
          <cell r="G2827">
            <v>9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11309.64</v>
          </cell>
          <cell r="E2828">
            <v>337.46</v>
          </cell>
          <cell r="F2828">
            <v>11647.1</v>
          </cell>
          <cell r="G2828">
            <v>9</v>
          </cell>
        </row>
        <row r="2829">
          <cell r="A2829" t="str">
            <v>43.08</v>
          </cell>
          <cell r="B2829" t="str">
            <v>Equipamentos para sistema VRF ar condicionado</v>
          </cell>
          <cell r="C2829"/>
          <cell r="D2829"/>
          <cell r="E2829"/>
          <cell r="F2829"/>
          <cell r="G2829">
            <v>5</v>
          </cell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38255.910000000003</v>
          </cell>
          <cell r="E2830">
            <v>764</v>
          </cell>
          <cell r="F2830">
            <v>39019.910000000003</v>
          </cell>
          <cell r="G2830">
            <v>9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44222.12</v>
          </cell>
          <cell r="E2831">
            <v>764</v>
          </cell>
          <cell r="F2831">
            <v>44986.12</v>
          </cell>
          <cell r="G2831">
            <v>9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51095.42</v>
          </cell>
          <cell r="E2832">
            <v>764</v>
          </cell>
          <cell r="F2832">
            <v>51859.42</v>
          </cell>
          <cell r="G2832">
            <v>9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56940.06</v>
          </cell>
          <cell r="E2833">
            <v>764</v>
          </cell>
          <cell r="F2833">
            <v>57704.06</v>
          </cell>
          <cell r="G2833">
            <v>9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3678.32</v>
          </cell>
          <cell r="E2834">
            <v>668.5</v>
          </cell>
          <cell r="F2834">
            <v>4346.82</v>
          </cell>
          <cell r="G2834">
            <v>9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4755.42</v>
          </cell>
          <cell r="E2835">
            <v>668.5</v>
          </cell>
          <cell r="F2835">
            <v>5423.92</v>
          </cell>
          <cell r="G2835">
            <v>9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6394.16</v>
          </cell>
          <cell r="E2836">
            <v>668.5</v>
          </cell>
          <cell r="F2836">
            <v>7062.66</v>
          </cell>
          <cell r="G2836">
            <v>9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4094.8</v>
          </cell>
          <cell r="E2837">
            <v>668.5</v>
          </cell>
          <cell r="F2837">
            <v>4763.3</v>
          </cell>
          <cell r="G2837">
            <v>9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4715.03</v>
          </cell>
          <cell r="E2838">
            <v>668.5</v>
          </cell>
          <cell r="F2838">
            <v>5383.53</v>
          </cell>
          <cell r="G2838">
            <v>9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5597.91</v>
          </cell>
          <cell r="E2839">
            <v>668.5</v>
          </cell>
          <cell r="F2839">
            <v>6266.41</v>
          </cell>
          <cell r="G2839">
            <v>9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6483.63</v>
          </cell>
          <cell r="E2840">
            <v>668.5</v>
          </cell>
          <cell r="F2840">
            <v>7152.13</v>
          </cell>
          <cell r="G2840">
            <v>9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3779.15</v>
          </cell>
          <cell r="E2841">
            <v>668.5</v>
          </cell>
          <cell r="F2841">
            <v>4447.6499999999996</v>
          </cell>
          <cell r="G2841">
            <v>9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4293.59</v>
          </cell>
          <cell r="E2842">
            <v>668.5</v>
          </cell>
          <cell r="F2842">
            <v>4962.09</v>
          </cell>
          <cell r="G2842">
            <v>9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4660.22</v>
          </cell>
          <cell r="E2843">
            <v>668.5</v>
          </cell>
          <cell r="F2843">
            <v>5328.72</v>
          </cell>
          <cell r="G2843">
            <v>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4813.09</v>
          </cell>
          <cell r="E2844">
            <v>668.5</v>
          </cell>
          <cell r="F2844">
            <v>5481.59</v>
          </cell>
          <cell r="G2844">
            <v>9</v>
          </cell>
        </row>
        <row r="2845">
          <cell r="A2845" t="str">
            <v>43.10</v>
          </cell>
          <cell r="B2845" t="str">
            <v>Bombas centrifugas, uso geral</v>
          </cell>
          <cell r="C2845"/>
          <cell r="D2845"/>
          <cell r="E2845"/>
          <cell r="F2845"/>
          <cell r="G2845">
            <v>5</v>
          </cell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9613.7199999999993</v>
          </cell>
          <cell r="E2846">
            <v>233.36</v>
          </cell>
          <cell r="F2846">
            <v>9847.08</v>
          </cell>
          <cell r="G2846">
            <v>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18143.439999999999</v>
          </cell>
          <cell r="E2847">
            <v>233.36</v>
          </cell>
          <cell r="F2847">
            <v>18376.8</v>
          </cell>
          <cell r="G2847">
            <v>9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4848.29</v>
          </cell>
          <cell r="E2848">
            <v>233.36</v>
          </cell>
          <cell r="F2848">
            <v>5081.6499999999996</v>
          </cell>
          <cell r="G2848">
            <v>9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2463.5300000000002</v>
          </cell>
          <cell r="E2849">
            <v>233.36</v>
          </cell>
          <cell r="F2849">
            <v>2696.89</v>
          </cell>
          <cell r="G2849">
            <v>9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42892.62</v>
          </cell>
          <cell r="E2850">
            <v>233.36</v>
          </cell>
          <cell r="F2850">
            <v>43125.98</v>
          </cell>
          <cell r="G2850">
            <v>9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3292.55</v>
          </cell>
          <cell r="E2851">
            <v>233.36</v>
          </cell>
          <cell r="F2851">
            <v>3525.91</v>
          </cell>
          <cell r="G2851">
            <v>9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10632.57</v>
          </cell>
          <cell r="E2852">
            <v>233.36</v>
          </cell>
          <cell r="F2852">
            <v>10865.93</v>
          </cell>
          <cell r="G2852">
            <v>9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4509.84</v>
          </cell>
          <cell r="E2853">
            <v>233.36</v>
          </cell>
          <cell r="F2853">
            <v>4743.2</v>
          </cell>
          <cell r="G2853">
            <v>9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15043.7</v>
          </cell>
          <cell r="E2854">
            <v>233.36</v>
          </cell>
          <cell r="F2854">
            <v>15277.06</v>
          </cell>
          <cell r="G2854">
            <v>9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2750.91</v>
          </cell>
          <cell r="E2855">
            <v>233.36</v>
          </cell>
          <cell r="F2855">
            <v>2984.27</v>
          </cell>
          <cell r="G2855">
            <v>9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5237.3999999999996</v>
          </cell>
          <cell r="E2856">
            <v>233.36</v>
          </cell>
          <cell r="F2856">
            <v>5470.76</v>
          </cell>
          <cell r="G2856">
            <v>9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4505.8</v>
          </cell>
          <cell r="E2857">
            <v>233.36</v>
          </cell>
          <cell r="F2857">
            <v>4739.16</v>
          </cell>
          <cell r="G2857">
            <v>9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8615.77</v>
          </cell>
          <cell r="E2858">
            <v>233.36</v>
          </cell>
          <cell r="F2858">
            <v>8849.1299999999992</v>
          </cell>
          <cell r="G2858">
            <v>9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4827.88</v>
          </cell>
          <cell r="E2859">
            <v>233.36</v>
          </cell>
          <cell r="F2859">
            <v>5061.24</v>
          </cell>
          <cell r="G2859">
            <v>9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1143.8800000000001</v>
          </cell>
          <cell r="E2860">
            <v>233.36</v>
          </cell>
          <cell r="F2860">
            <v>1377.24</v>
          </cell>
          <cell r="G2860">
            <v>9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1090.1300000000001</v>
          </cell>
          <cell r="E2861">
            <v>233.36</v>
          </cell>
          <cell r="F2861">
            <v>1323.49</v>
          </cell>
          <cell r="G2861">
            <v>9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17371.09</v>
          </cell>
          <cell r="E2862">
            <v>233.36</v>
          </cell>
          <cell r="F2862">
            <v>17604.45</v>
          </cell>
          <cell r="G2862">
            <v>9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14631.18</v>
          </cell>
          <cell r="E2863">
            <v>233.36</v>
          </cell>
          <cell r="F2863">
            <v>14864.54</v>
          </cell>
          <cell r="G2863">
            <v>9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1543.9</v>
          </cell>
          <cell r="E2864">
            <v>233.36</v>
          </cell>
          <cell r="F2864">
            <v>1777.26</v>
          </cell>
          <cell r="G2864">
            <v>9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27951.67</v>
          </cell>
          <cell r="E2865">
            <v>233.36</v>
          </cell>
          <cell r="F2865">
            <v>28185.03</v>
          </cell>
          <cell r="G2865">
            <v>9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31615.78</v>
          </cell>
          <cell r="E2866">
            <v>233.36</v>
          </cell>
          <cell r="F2866">
            <v>31849.14</v>
          </cell>
          <cell r="G2866">
            <v>9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2062.67</v>
          </cell>
          <cell r="E2867">
            <v>233.36</v>
          </cell>
          <cell r="F2867">
            <v>2296.0300000000002</v>
          </cell>
          <cell r="G2867">
            <v>9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3423.18</v>
          </cell>
          <cell r="E2868">
            <v>233.36</v>
          </cell>
          <cell r="F2868">
            <v>3656.54</v>
          </cell>
          <cell r="G2868">
            <v>9</v>
          </cell>
        </row>
        <row r="2869">
          <cell r="A2869" t="str">
            <v>43.11</v>
          </cell>
          <cell r="B2869" t="str">
            <v>Bombas submersiveis</v>
          </cell>
          <cell r="C2869"/>
          <cell r="D2869"/>
          <cell r="E2869"/>
          <cell r="F2869"/>
          <cell r="G2869">
            <v>5</v>
          </cell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8197.49</v>
          </cell>
          <cell r="E2870">
            <v>497.64</v>
          </cell>
          <cell r="F2870">
            <v>8695.1299999999992</v>
          </cell>
          <cell r="G2870">
            <v>9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9332.4500000000007</v>
          </cell>
          <cell r="E2871">
            <v>497.64</v>
          </cell>
          <cell r="F2871">
            <v>9830.09</v>
          </cell>
          <cell r="G2871">
            <v>9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18003.990000000002</v>
          </cell>
          <cell r="E2872">
            <v>497.64</v>
          </cell>
          <cell r="F2872">
            <v>18501.63</v>
          </cell>
          <cell r="G2872">
            <v>9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8984.7800000000007</v>
          </cell>
          <cell r="E2873">
            <v>497.64</v>
          </cell>
          <cell r="F2873">
            <v>9482.42</v>
          </cell>
          <cell r="G2873">
            <v>9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8511.92</v>
          </cell>
          <cell r="E2874">
            <v>497.64</v>
          </cell>
          <cell r="F2874">
            <v>9009.56</v>
          </cell>
          <cell r="G2874">
            <v>9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16325.96</v>
          </cell>
          <cell r="E2875">
            <v>497.64</v>
          </cell>
          <cell r="F2875">
            <v>16823.599999999999</v>
          </cell>
          <cell r="G2875">
            <v>9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5672.49</v>
          </cell>
          <cell r="E2876">
            <v>331.76</v>
          </cell>
          <cell r="F2876">
            <v>6004.25</v>
          </cell>
          <cell r="G2876">
            <v>9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7734.68</v>
          </cell>
          <cell r="E2877">
            <v>331.76</v>
          </cell>
          <cell r="F2877">
            <v>8066.44</v>
          </cell>
          <cell r="G2877">
            <v>9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2215.1799999999998</v>
          </cell>
          <cell r="E2878">
            <v>331.76</v>
          </cell>
          <cell r="F2878">
            <v>2546.94</v>
          </cell>
          <cell r="G2878">
            <v>9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3010.56</v>
          </cell>
          <cell r="E2879">
            <v>331.76</v>
          </cell>
          <cell r="F2879">
            <v>3342.32</v>
          </cell>
          <cell r="G2879">
            <v>9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5918.4</v>
          </cell>
          <cell r="E2880">
            <v>331.76</v>
          </cell>
          <cell r="F2880">
            <v>6250.16</v>
          </cell>
          <cell r="G2880">
            <v>9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4037.06</v>
          </cell>
          <cell r="E2881">
            <v>331.76</v>
          </cell>
          <cell r="F2881">
            <v>4368.82</v>
          </cell>
          <cell r="G2881">
            <v>9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13480.44</v>
          </cell>
          <cell r="E2882">
            <v>331.76</v>
          </cell>
          <cell r="F2882">
            <v>13812.2</v>
          </cell>
          <cell r="G2882">
            <v>9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21897.25</v>
          </cell>
          <cell r="E2883">
            <v>331.76</v>
          </cell>
          <cell r="F2883">
            <v>22229.01</v>
          </cell>
          <cell r="G2883">
            <v>9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7277.94</v>
          </cell>
          <cell r="E2884">
            <v>331.76</v>
          </cell>
          <cell r="F2884">
            <v>7609.7</v>
          </cell>
          <cell r="G2884">
            <v>9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26774.57</v>
          </cell>
          <cell r="E2885">
            <v>331.76</v>
          </cell>
          <cell r="F2885">
            <v>27106.33</v>
          </cell>
          <cell r="G2885">
            <v>9</v>
          </cell>
        </row>
        <row r="2886">
          <cell r="A2886" t="str">
            <v>43.12</v>
          </cell>
          <cell r="B2886" t="str">
            <v>Bombas especiais, uso industrial</v>
          </cell>
          <cell r="C2886"/>
          <cell r="D2886"/>
          <cell r="E2886"/>
          <cell r="F2886"/>
          <cell r="G2886">
            <v>5</v>
          </cell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3609.92</v>
          </cell>
          <cell r="E2887">
            <v>116.68</v>
          </cell>
          <cell r="F2887">
            <v>3726.6</v>
          </cell>
          <cell r="G2887">
            <v>9</v>
          </cell>
        </row>
        <row r="2888">
          <cell r="A2888" t="str">
            <v>43.20</v>
          </cell>
          <cell r="B2888" t="str">
            <v>Reparos, conservacoes e complementos - GRUPO 43</v>
          </cell>
          <cell r="C2888"/>
          <cell r="D2888"/>
          <cell r="E2888"/>
          <cell r="F2888"/>
          <cell r="G2888">
            <v>5</v>
          </cell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29.6</v>
          </cell>
          <cell r="E2889">
            <v>11.22</v>
          </cell>
          <cell r="F2889">
            <v>40.82</v>
          </cell>
          <cell r="G2889">
            <v>9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696.56</v>
          </cell>
          <cell r="E2890">
            <v>41.47</v>
          </cell>
          <cell r="F2890">
            <v>738.03</v>
          </cell>
          <cell r="G2890">
            <v>9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378.04</v>
          </cell>
          <cell r="E2891">
            <v>20.74</v>
          </cell>
          <cell r="F2891">
            <v>398.78</v>
          </cell>
          <cell r="G2891">
            <v>9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714.01</v>
          </cell>
          <cell r="E2892">
            <v>20.74</v>
          </cell>
          <cell r="F2892">
            <v>734.75</v>
          </cell>
          <cell r="G2892">
            <v>9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56.36</v>
          </cell>
          <cell r="E2893">
            <v>8.2899999999999991</v>
          </cell>
          <cell r="F2893">
            <v>64.650000000000006</v>
          </cell>
          <cell r="G2893">
            <v>9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436.12</v>
          </cell>
          <cell r="E2894">
            <v>20.74</v>
          </cell>
          <cell r="F2894">
            <v>456.86</v>
          </cell>
          <cell r="G2894">
            <v>9</v>
          </cell>
        </row>
        <row r="2895">
          <cell r="A2895" t="str">
            <v>44</v>
          </cell>
          <cell r="B2895" t="str">
            <v>APARELHOS E METAIS HIDRAULICOS</v>
          </cell>
          <cell r="C2895"/>
          <cell r="D2895"/>
          <cell r="E2895"/>
          <cell r="F2895"/>
          <cell r="G2895">
            <v>2</v>
          </cell>
        </row>
        <row r="2896">
          <cell r="A2896" t="str">
            <v>44.01</v>
          </cell>
          <cell r="B2896" t="str">
            <v>Aparelhos e loucas</v>
          </cell>
          <cell r="C2896"/>
          <cell r="D2896"/>
          <cell r="E2896"/>
          <cell r="F2896"/>
          <cell r="G2896">
            <v>5</v>
          </cell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674.13</v>
          </cell>
          <cell r="E2897">
            <v>49.91</v>
          </cell>
          <cell r="F2897">
            <v>724.04</v>
          </cell>
          <cell r="G2897">
            <v>9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762.41</v>
          </cell>
          <cell r="E2898">
            <v>58.34</v>
          </cell>
          <cell r="F2898">
            <v>820.75</v>
          </cell>
          <cell r="G2898">
            <v>9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231.92</v>
          </cell>
          <cell r="E2899">
            <v>49.91</v>
          </cell>
          <cell r="F2899">
            <v>281.83</v>
          </cell>
          <cell r="G2899">
            <v>9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432.9</v>
          </cell>
          <cell r="E2900">
            <v>49.91</v>
          </cell>
          <cell r="F2900">
            <v>482.81</v>
          </cell>
          <cell r="G2900">
            <v>9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79.47</v>
          </cell>
          <cell r="E2901">
            <v>58.34</v>
          </cell>
          <cell r="F2901">
            <v>137.81</v>
          </cell>
          <cell r="G2901">
            <v>9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219.11</v>
          </cell>
          <cell r="E2902">
            <v>58.34</v>
          </cell>
          <cell r="F2902">
            <v>277.45</v>
          </cell>
          <cell r="G2902">
            <v>9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669.3</v>
          </cell>
          <cell r="E2903">
            <v>58.34</v>
          </cell>
          <cell r="F2903">
            <v>727.64</v>
          </cell>
          <cell r="G2903">
            <v>9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41.63</v>
          </cell>
          <cell r="E2904">
            <v>20.74</v>
          </cell>
          <cell r="F2904">
            <v>62.37</v>
          </cell>
          <cell r="G2904">
            <v>9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423.92</v>
          </cell>
          <cell r="E2905">
            <v>58.34</v>
          </cell>
          <cell r="F2905">
            <v>482.26</v>
          </cell>
          <cell r="G2905">
            <v>9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582.01</v>
          </cell>
          <cell r="E2906">
            <v>58.34</v>
          </cell>
          <cell r="F2906">
            <v>640.35</v>
          </cell>
          <cell r="G2906">
            <v>9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107.1</v>
          </cell>
          <cell r="E2907">
            <v>20.74</v>
          </cell>
          <cell r="F2907">
            <v>127.84</v>
          </cell>
          <cell r="G2907">
            <v>9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652.78</v>
          </cell>
          <cell r="E2908">
            <v>124.41</v>
          </cell>
          <cell r="F2908">
            <v>777.19</v>
          </cell>
          <cell r="G2908">
            <v>9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534.36</v>
          </cell>
          <cell r="E2909">
            <v>124.41</v>
          </cell>
          <cell r="F2909">
            <v>658.77</v>
          </cell>
          <cell r="G2909">
            <v>9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199.24</v>
          </cell>
          <cell r="E2910">
            <v>41.47</v>
          </cell>
          <cell r="F2910">
            <v>240.71</v>
          </cell>
          <cell r="G2910">
            <v>9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214.54</v>
          </cell>
          <cell r="E2911">
            <v>20.74</v>
          </cell>
          <cell r="F2911">
            <v>235.28</v>
          </cell>
          <cell r="G2911">
            <v>9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52.84</v>
          </cell>
          <cell r="E2912">
            <v>13.69</v>
          </cell>
          <cell r="F2912">
            <v>66.53</v>
          </cell>
          <cell r="G2912">
            <v>9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507.15</v>
          </cell>
          <cell r="E2913">
            <v>124.41</v>
          </cell>
          <cell r="F2913">
            <v>631.55999999999995</v>
          </cell>
          <cell r="G2913">
            <v>9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678.13</v>
          </cell>
          <cell r="E2914">
            <v>49.91</v>
          </cell>
          <cell r="F2914">
            <v>728.04</v>
          </cell>
          <cell r="G2914">
            <v>9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106.27</v>
          </cell>
          <cell r="E2915">
            <v>20.74</v>
          </cell>
          <cell r="F2915">
            <v>127.01</v>
          </cell>
          <cell r="G2915">
            <v>9</v>
          </cell>
        </row>
        <row r="2916">
          <cell r="A2916" t="str">
            <v>44.02</v>
          </cell>
          <cell r="B2916" t="str">
            <v>Bancadas e tampos</v>
          </cell>
          <cell r="C2916"/>
          <cell r="D2916"/>
          <cell r="E2916"/>
          <cell r="F2916"/>
          <cell r="G2916">
            <v>5</v>
          </cell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688.83</v>
          </cell>
          <cell r="E2917">
            <v>68.540000000000006</v>
          </cell>
          <cell r="F2917">
            <v>757.37</v>
          </cell>
          <cell r="G2917">
            <v>9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1029.47</v>
          </cell>
          <cell r="E2918">
            <v>74.8</v>
          </cell>
          <cell r="F2918">
            <v>1104.27</v>
          </cell>
          <cell r="G2918">
            <v>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1322.61</v>
          </cell>
          <cell r="E2919">
            <v>151.52000000000001</v>
          </cell>
          <cell r="F2919">
            <v>1474.13</v>
          </cell>
          <cell r="G2919">
            <v>9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2765.2</v>
          </cell>
          <cell r="E2920"/>
          <cell r="F2920">
            <v>2765.2</v>
          </cell>
          <cell r="G2920">
            <v>9</v>
          </cell>
        </row>
        <row r="2921">
          <cell r="A2921" t="str">
            <v>44.03</v>
          </cell>
          <cell r="B2921" t="str">
            <v>Acessorios e metais</v>
          </cell>
          <cell r="C2921"/>
          <cell r="D2921"/>
          <cell r="E2921"/>
          <cell r="F2921"/>
          <cell r="G2921">
            <v>5</v>
          </cell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256.26</v>
          </cell>
          <cell r="E2922">
            <v>5.13</v>
          </cell>
          <cell r="F2922">
            <v>261.39</v>
          </cell>
          <cell r="G2922">
            <v>9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43.51</v>
          </cell>
          <cell r="E2923">
            <v>12.34</v>
          </cell>
          <cell r="F2923">
            <v>55.85</v>
          </cell>
          <cell r="G2923">
            <v>9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63.72</v>
          </cell>
          <cell r="E2924">
            <v>5.13</v>
          </cell>
          <cell r="F2924">
            <v>68.849999999999994</v>
          </cell>
          <cell r="G2924">
            <v>9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51.18</v>
          </cell>
          <cell r="E2925">
            <v>12.34</v>
          </cell>
          <cell r="F2925">
            <v>63.52</v>
          </cell>
          <cell r="G2925">
            <v>9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84.51</v>
          </cell>
          <cell r="E2926">
            <v>5.13</v>
          </cell>
          <cell r="F2926">
            <v>89.64</v>
          </cell>
          <cell r="G2926">
            <v>9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52.21</v>
          </cell>
          <cell r="E2927">
            <v>12.34</v>
          </cell>
          <cell r="F2927">
            <v>64.55</v>
          </cell>
          <cell r="G2927">
            <v>9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35.75</v>
          </cell>
          <cell r="E2928">
            <v>5.13</v>
          </cell>
          <cell r="F2928">
            <v>40.880000000000003</v>
          </cell>
          <cell r="G2928">
            <v>9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47.5</v>
          </cell>
          <cell r="E2929">
            <v>5.13</v>
          </cell>
          <cell r="F2929">
            <v>52.63</v>
          </cell>
          <cell r="G2929">
            <v>9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66.94</v>
          </cell>
          <cell r="E2930">
            <v>5.13</v>
          </cell>
          <cell r="F2930">
            <v>72.069999999999993</v>
          </cell>
          <cell r="G2930">
            <v>9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65.459999999999994</v>
          </cell>
          <cell r="E2931">
            <v>20.74</v>
          </cell>
          <cell r="F2931">
            <v>86.2</v>
          </cell>
          <cell r="G2931">
            <v>9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116.5</v>
          </cell>
          <cell r="E2932">
            <v>37.4</v>
          </cell>
          <cell r="F2932">
            <v>153.9</v>
          </cell>
          <cell r="G2932">
            <v>9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190.03</v>
          </cell>
          <cell r="E2933">
            <v>15.82</v>
          </cell>
          <cell r="F2933">
            <v>205.85</v>
          </cell>
          <cell r="G2933">
            <v>9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99.95</v>
          </cell>
          <cell r="E2934">
            <v>15.82</v>
          </cell>
          <cell r="F2934">
            <v>115.77</v>
          </cell>
          <cell r="G2934">
            <v>9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388.87</v>
          </cell>
          <cell r="E2935">
            <v>58.06</v>
          </cell>
          <cell r="F2935">
            <v>446.93</v>
          </cell>
          <cell r="G2935">
            <v>9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532.13</v>
          </cell>
          <cell r="E2936">
            <v>20.74</v>
          </cell>
          <cell r="F2936">
            <v>552.87</v>
          </cell>
          <cell r="G2936">
            <v>9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30.2</v>
          </cell>
          <cell r="E2937">
            <v>14.59</v>
          </cell>
          <cell r="F2937">
            <v>44.79</v>
          </cell>
          <cell r="G2937">
            <v>9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30.24</v>
          </cell>
          <cell r="E2938">
            <v>14.59</v>
          </cell>
          <cell r="F2938">
            <v>44.83</v>
          </cell>
          <cell r="G2938">
            <v>9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37.33</v>
          </cell>
          <cell r="E2939">
            <v>14.59</v>
          </cell>
          <cell r="F2939">
            <v>51.92</v>
          </cell>
          <cell r="G2939">
            <v>9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20.21</v>
          </cell>
          <cell r="E2940">
            <v>14.59</v>
          </cell>
          <cell r="F2940">
            <v>34.799999999999997</v>
          </cell>
          <cell r="G2940">
            <v>9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29.13</v>
          </cell>
          <cell r="E2941">
            <v>14.59</v>
          </cell>
          <cell r="F2941">
            <v>43.72</v>
          </cell>
          <cell r="G2941">
            <v>9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29.76</v>
          </cell>
          <cell r="E2942">
            <v>14.59</v>
          </cell>
          <cell r="F2942">
            <v>44.35</v>
          </cell>
          <cell r="G2942">
            <v>9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14.59</v>
          </cell>
          <cell r="F2943">
            <v>63.83</v>
          </cell>
          <cell r="G2943">
            <v>9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59.32</v>
          </cell>
          <cell r="E2944">
            <v>14.59</v>
          </cell>
          <cell r="F2944">
            <v>73.91</v>
          </cell>
          <cell r="G2944">
            <v>9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553.84</v>
          </cell>
          <cell r="E2945">
            <v>58.06</v>
          </cell>
          <cell r="F2945">
            <v>611.9</v>
          </cell>
          <cell r="G2945">
            <v>9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437.5</v>
          </cell>
          <cell r="E2946">
            <v>33.25</v>
          </cell>
          <cell r="F2946">
            <v>470.75</v>
          </cell>
          <cell r="G2946">
            <v>9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189.08</v>
          </cell>
          <cell r="E2947">
            <v>15.82</v>
          </cell>
          <cell r="F2947">
            <v>204.9</v>
          </cell>
          <cell r="G2947">
            <v>9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58.5</v>
          </cell>
          <cell r="E2948">
            <v>14.59</v>
          </cell>
          <cell r="F2948">
            <v>73.09</v>
          </cell>
          <cell r="G2948">
            <v>9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403.2</v>
          </cell>
          <cell r="E2949">
            <v>14.59</v>
          </cell>
          <cell r="F2949">
            <v>417.79</v>
          </cell>
          <cell r="G2949">
            <v>9</v>
          </cell>
        </row>
        <row r="2950">
          <cell r="A2950" t="str">
            <v>44.03.645</v>
          </cell>
          <cell r="B2950" t="str">
            <v>Torneira de mesa automática, acionamento hidromecânico, em latão cromado, DN= 1/2´ou 3/4´</v>
          </cell>
          <cell r="C2950" t="str">
            <v>UN</v>
          </cell>
          <cell r="D2950">
            <v>132.06</v>
          </cell>
          <cell r="E2950">
            <v>15.82</v>
          </cell>
          <cell r="F2950">
            <v>147.88</v>
          </cell>
          <cell r="G2950">
            <v>9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795.8</v>
          </cell>
          <cell r="E2951">
            <v>58.14</v>
          </cell>
          <cell r="F2951">
            <v>853.94</v>
          </cell>
          <cell r="G2951">
            <v>9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4.01</v>
          </cell>
          <cell r="E2952">
            <v>14.59</v>
          </cell>
          <cell r="F2952">
            <v>18.600000000000001</v>
          </cell>
          <cell r="G2952">
            <v>9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4.5199999999999996</v>
          </cell>
          <cell r="E2953">
            <v>14.59</v>
          </cell>
          <cell r="F2953">
            <v>19.11</v>
          </cell>
          <cell r="G2953">
            <v>9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695.96</v>
          </cell>
          <cell r="E2954">
            <v>15.82</v>
          </cell>
          <cell r="F2954">
            <v>711.78</v>
          </cell>
          <cell r="G2954">
            <v>9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771.92</v>
          </cell>
          <cell r="E2955">
            <v>58.06</v>
          </cell>
          <cell r="F2955">
            <v>829.98</v>
          </cell>
          <cell r="G2955">
            <v>9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1782.14</v>
          </cell>
          <cell r="E2956">
            <v>58.06</v>
          </cell>
          <cell r="F2956">
            <v>1840.2</v>
          </cell>
          <cell r="G2956">
            <v>9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1281.1500000000001</v>
          </cell>
          <cell r="E2957">
            <v>5.13</v>
          </cell>
          <cell r="F2957">
            <v>1286.28</v>
          </cell>
          <cell r="G2957">
            <v>9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346.22</v>
          </cell>
          <cell r="E2958">
            <v>20.74</v>
          </cell>
          <cell r="F2958">
            <v>366.96</v>
          </cell>
          <cell r="G2958">
            <v>9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48.49</v>
          </cell>
          <cell r="E2959">
            <v>24.6</v>
          </cell>
          <cell r="F2959">
            <v>73.09</v>
          </cell>
          <cell r="G2959">
            <v>9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272.67</v>
          </cell>
          <cell r="E2960">
            <v>20.74</v>
          </cell>
          <cell r="F2960">
            <v>293.41000000000003</v>
          </cell>
          <cell r="G2960">
            <v>9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473.77</v>
          </cell>
          <cell r="E2961">
            <v>20.74</v>
          </cell>
          <cell r="F2961">
            <v>494.51</v>
          </cell>
          <cell r="G2961">
            <v>9</v>
          </cell>
        </row>
        <row r="2962">
          <cell r="A2962" t="str">
            <v>44.04</v>
          </cell>
          <cell r="B2962" t="str">
            <v>Prateleiras</v>
          </cell>
          <cell r="C2962"/>
          <cell r="D2962"/>
          <cell r="E2962"/>
          <cell r="F2962"/>
          <cell r="G2962">
            <v>5</v>
          </cell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482.02</v>
          </cell>
          <cell r="E2963">
            <v>24.31</v>
          </cell>
          <cell r="F2963">
            <v>506.33</v>
          </cell>
          <cell r="G2963">
            <v>9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234.39</v>
          </cell>
          <cell r="E2964">
            <v>74.8</v>
          </cell>
          <cell r="F2964">
            <v>309.19</v>
          </cell>
          <cell r="G2964">
            <v>9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852.29</v>
          </cell>
          <cell r="E2965">
            <v>24.31</v>
          </cell>
          <cell r="F2965">
            <v>876.6</v>
          </cell>
          <cell r="G2965">
            <v>9</v>
          </cell>
        </row>
        <row r="2966">
          <cell r="A2966" t="str">
            <v>44.06</v>
          </cell>
          <cell r="B2966" t="str">
            <v>Aparelhos de aco inoxidavel</v>
          </cell>
          <cell r="C2966"/>
          <cell r="D2966"/>
          <cell r="E2966"/>
          <cell r="F2966"/>
          <cell r="G2966">
            <v>5</v>
          </cell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1173.53</v>
          </cell>
          <cell r="E2967">
            <v>58.34</v>
          </cell>
          <cell r="F2967">
            <v>1231.8699999999999</v>
          </cell>
          <cell r="G2967">
            <v>9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904.55</v>
          </cell>
          <cell r="E2968">
            <v>58.34</v>
          </cell>
          <cell r="F2968">
            <v>962.89</v>
          </cell>
          <cell r="G2968">
            <v>9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1031.3599999999999</v>
          </cell>
          <cell r="E2969">
            <v>124.41</v>
          </cell>
          <cell r="F2969">
            <v>1155.77</v>
          </cell>
          <cell r="G2969">
            <v>9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250.92</v>
          </cell>
          <cell r="E2970">
            <v>20.74</v>
          </cell>
          <cell r="F2970">
            <v>271.66000000000003</v>
          </cell>
          <cell r="G2970">
            <v>9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237.83</v>
          </cell>
          <cell r="E2971">
            <v>20.74</v>
          </cell>
          <cell r="F2971">
            <v>258.57</v>
          </cell>
          <cell r="G2971">
            <v>9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247.74</v>
          </cell>
          <cell r="E2972">
            <v>20.74</v>
          </cell>
          <cell r="F2972">
            <v>268.48</v>
          </cell>
          <cell r="G2972">
            <v>9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291.19</v>
          </cell>
          <cell r="E2973">
            <v>20.74</v>
          </cell>
          <cell r="F2973">
            <v>311.93</v>
          </cell>
          <cell r="G2973">
            <v>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735.89</v>
          </cell>
          <cell r="E2974">
            <v>20.74</v>
          </cell>
          <cell r="F2974">
            <v>756.63</v>
          </cell>
          <cell r="G2974">
            <v>9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453.64</v>
          </cell>
          <cell r="E2975">
            <v>20.74</v>
          </cell>
          <cell r="F2975">
            <v>474.38</v>
          </cell>
          <cell r="G2975">
            <v>9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530.23</v>
          </cell>
          <cell r="E2976">
            <v>20.74</v>
          </cell>
          <cell r="F2976">
            <v>550.97</v>
          </cell>
          <cell r="G2976">
            <v>9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677.97</v>
          </cell>
          <cell r="E2977">
            <v>20.74</v>
          </cell>
          <cell r="F2977">
            <v>698.71</v>
          </cell>
          <cell r="G2977">
            <v>9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848.99</v>
          </cell>
          <cell r="E2978">
            <v>20.74</v>
          </cell>
          <cell r="F2978">
            <v>869.73</v>
          </cell>
          <cell r="G2978">
            <v>9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1197.58</v>
          </cell>
          <cell r="E2979">
            <v>20.74</v>
          </cell>
          <cell r="F2979">
            <v>1218.32</v>
          </cell>
          <cell r="G2979">
            <v>9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1149.5</v>
          </cell>
          <cell r="E2980">
            <v>20.74</v>
          </cell>
          <cell r="F2980">
            <v>1170.24</v>
          </cell>
          <cell r="G2980">
            <v>9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1779.73</v>
          </cell>
          <cell r="E2981">
            <v>20.74</v>
          </cell>
          <cell r="F2981">
            <v>1800.47</v>
          </cell>
          <cell r="G2981">
            <v>9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4903.01</v>
          </cell>
          <cell r="E2982">
            <v>20.74</v>
          </cell>
          <cell r="F2982">
            <v>4923.75</v>
          </cell>
          <cell r="G2982">
            <v>9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1972.1</v>
          </cell>
          <cell r="E2983">
            <v>20.74</v>
          </cell>
          <cell r="F2983">
            <v>1992.84</v>
          </cell>
          <cell r="G2983">
            <v>9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785.26</v>
          </cell>
          <cell r="E2984">
            <v>20.74</v>
          </cell>
          <cell r="F2984">
            <v>806</v>
          </cell>
          <cell r="G2984">
            <v>9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761.42</v>
          </cell>
          <cell r="E2985">
            <v>20.74</v>
          </cell>
          <cell r="F2985">
            <v>782.16</v>
          </cell>
          <cell r="G2985">
            <v>9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1103.29</v>
          </cell>
          <cell r="E2986">
            <v>20.74</v>
          </cell>
          <cell r="F2986">
            <v>1124.03</v>
          </cell>
          <cell r="G2986">
            <v>9</v>
          </cell>
        </row>
        <row r="2987">
          <cell r="A2987" t="str">
            <v>44.20</v>
          </cell>
          <cell r="B2987" t="str">
            <v>Reparos, conservacoes e complementos - GRUPO 44</v>
          </cell>
          <cell r="C2987"/>
          <cell r="D2987"/>
          <cell r="E2987"/>
          <cell r="F2987"/>
          <cell r="G2987">
            <v>5</v>
          </cell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15.19</v>
          </cell>
          <cell r="E2988">
            <v>16.59</v>
          </cell>
          <cell r="F2988">
            <v>31.78</v>
          </cell>
          <cell r="G2988">
            <v>9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20.74</v>
          </cell>
          <cell r="F2989">
            <v>20.8</v>
          </cell>
          <cell r="G2989">
            <v>9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20.74</v>
          </cell>
          <cell r="F2990">
            <v>20.8</v>
          </cell>
          <cell r="G2990">
            <v>9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58.34</v>
          </cell>
          <cell r="F2991">
            <v>59.2</v>
          </cell>
          <cell r="G2991">
            <v>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D2992"/>
          <cell r="E2992">
            <v>103.68</v>
          </cell>
          <cell r="F2992">
            <v>103.68</v>
          </cell>
          <cell r="G2992">
            <v>9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34.520000000000003</v>
          </cell>
          <cell r="E2993">
            <v>5.0599999999999996</v>
          </cell>
          <cell r="F2993">
            <v>39.58</v>
          </cell>
          <cell r="G2993">
            <v>9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7.45</v>
          </cell>
          <cell r="E2994">
            <v>5.0599999999999996</v>
          </cell>
          <cell r="F2994">
            <v>12.51</v>
          </cell>
          <cell r="G2994">
            <v>9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126.18</v>
          </cell>
          <cell r="E2995">
            <v>2.87</v>
          </cell>
          <cell r="F2995">
            <v>129.05000000000001</v>
          </cell>
          <cell r="G2995">
            <v>9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38.1</v>
          </cell>
          <cell r="E2996">
            <v>1.69</v>
          </cell>
          <cell r="F2996">
            <v>39.79</v>
          </cell>
          <cell r="G2996">
            <v>9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66.75</v>
          </cell>
          <cell r="E2997">
            <v>5.0599999999999996</v>
          </cell>
          <cell r="F2997">
            <v>71.81</v>
          </cell>
          <cell r="G2997">
            <v>9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63.14</v>
          </cell>
          <cell r="E2998">
            <v>2.87</v>
          </cell>
          <cell r="F2998">
            <v>66.010000000000005</v>
          </cell>
          <cell r="G2998">
            <v>9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61.4</v>
          </cell>
          <cell r="E2999">
            <v>2.87</v>
          </cell>
          <cell r="F2999">
            <v>64.27</v>
          </cell>
          <cell r="G2999">
            <v>9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65.819999999999993</v>
          </cell>
          <cell r="E3000">
            <v>37.32</v>
          </cell>
          <cell r="F3000">
            <v>103.14</v>
          </cell>
          <cell r="G3000">
            <v>9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146.69</v>
          </cell>
          <cell r="E3001">
            <v>20.74</v>
          </cell>
          <cell r="F3001">
            <v>167.43</v>
          </cell>
          <cell r="G3001">
            <v>9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166.86</v>
          </cell>
          <cell r="E3002">
            <v>20.74</v>
          </cell>
          <cell r="F3002">
            <v>187.6</v>
          </cell>
          <cell r="G3002">
            <v>9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39.79</v>
          </cell>
          <cell r="E3003">
            <v>5.0599999999999996</v>
          </cell>
          <cell r="F3003">
            <v>44.85</v>
          </cell>
          <cell r="G3003">
            <v>9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25.06</v>
          </cell>
          <cell r="E3004">
            <v>16.59</v>
          </cell>
          <cell r="F3004">
            <v>41.65</v>
          </cell>
          <cell r="G3004">
            <v>9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15.22</v>
          </cell>
          <cell r="E3005">
            <v>16.59</v>
          </cell>
          <cell r="F3005">
            <v>31.81</v>
          </cell>
          <cell r="G3005">
            <v>9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42.03</v>
          </cell>
          <cell r="E3006">
            <v>2.5299999999999998</v>
          </cell>
          <cell r="F3006">
            <v>44.56</v>
          </cell>
          <cell r="G3006">
            <v>9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8.81</v>
          </cell>
          <cell r="E3007">
            <v>7.05</v>
          </cell>
          <cell r="F3007">
            <v>15.86</v>
          </cell>
          <cell r="G3007">
            <v>9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294.64999999999998</v>
          </cell>
          <cell r="E3008">
            <v>29.17</v>
          </cell>
          <cell r="F3008">
            <v>323.82</v>
          </cell>
          <cell r="G3008">
            <v>9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5.72</v>
          </cell>
          <cell r="E3009">
            <v>1.69</v>
          </cell>
          <cell r="F3009">
            <v>7.41</v>
          </cell>
          <cell r="G3009">
            <v>9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55.82</v>
          </cell>
          <cell r="E3010">
            <v>1.69</v>
          </cell>
          <cell r="F3010">
            <v>57.51</v>
          </cell>
          <cell r="G3010">
            <v>9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106.4</v>
          </cell>
          <cell r="E3011">
            <v>8.2899999999999991</v>
          </cell>
          <cell r="F3011">
            <v>114.69</v>
          </cell>
          <cell r="G3011">
            <v>9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36.76</v>
          </cell>
          <cell r="E3012">
            <v>8.2899999999999991</v>
          </cell>
          <cell r="F3012">
            <v>45.05</v>
          </cell>
          <cell r="G3012">
            <v>9</v>
          </cell>
        </row>
        <row r="3013">
          <cell r="A3013" t="str">
            <v>45</v>
          </cell>
          <cell r="B3013" t="str">
            <v>ENTRADA DE AGUA, INCÊNDIO E GAS</v>
          </cell>
          <cell r="C3013"/>
          <cell r="D3013"/>
          <cell r="E3013"/>
          <cell r="F3013"/>
          <cell r="G3013">
            <v>2</v>
          </cell>
        </row>
        <row r="3014">
          <cell r="A3014" t="str">
            <v>45.01</v>
          </cell>
          <cell r="B3014" t="str">
            <v>Entrada de agua</v>
          </cell>
          <cell r="C3014"/>
          <cell r="D3014"/>
          <cell r="E3014"/>
          <cell r="F3014"/>
          <cell r="G3014">
            <v>5</v>
          </cell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854.62</v>
          </cell>
          <cell r="E3015">
            <v>510.3</v>
          </cell>
          <cell r="F3015">
            <v>1364.92</v>
          </cell>
          <cell r="G3015">
            <v>9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903.92</v>
          </cell>
          <cell r="E3016">
            <v>510.3</v>
          </cell>
          <cell r="F3016">
            <v>1414.22</v>
          </cell>
          <cell r="G3016">
            <v>9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2572.37</v>
          </cell>
          <cell r="E3017">
            <v>899.87</v>
          </cell>
          <cell r="F3017">
            <v>3472.24</v>
          </cell>
          <cell r="G3017">
            <v>9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2739.74</v>
          </cell>
          <cell r="E3018">
            <v>899.87</v>
          </cell>
          <cell r="F3018">
            <v>3639.61</v>
          </cell>
          <cell r="G3018">
            <v>9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3061.61</v>
          </cell>
          <cell r="E3019">
            <v>899.87</v>
          </cell>
          <cell r="F3019">
            <v>3961.48</v>
          </cell>
          <cell r="G3019">
            <v>9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3371.46</v>
          </cell>
          <cell r="E3020">
            <v>899.87</v>
          </cell>
          <cell r="F3020">
            <v>4271.33</v>
          </cell>
          <cell r="G3020">
            <v>9</v>
          </cell>
        </row>
        <row r="3021">
          <cell r="A3021" t="str">
            <v>45.02</v>
          </cell>
          <cell r="B3021" t="str">
            <v>Entrada de gas</v>
          </cell>
          <cell r="C3021"/>
          <cell r="D3021"/>
          <cell r="E3021"/>
          <cell r="F3021"/>
          <cell r="G3021">
            <v>5</v>
          </cell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2051.85</v>
          </cell>
          <cell r="E3022">
            <v>650.49</v>
          </cell>
          <cell r="F3022">
            <v>2702.34</v>
          </cell>
          <cell r="G3022">
            <v>9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4728</v>
          </cell>
          <cell r="E3023">
            <v>1389.54</v>
          </cell>
          <cell r="F3023">
            <v>6117.54</v>
          </cell>
          <cell r="G3023">
            <v>9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7870.45</v>
          </cell>
          <cell r="E3024">
            <v>1831.61</v>
          </cell>
          <cell r="F3024">
            <v>9702.06</v>
          </cell>
          <cell r="G3024">
            <v>9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10990.68</v>
          </cell>
          <cell r="E3025">
            <v>2220.6799999999998</v>
          </cell>
          <cell r="F3025">
            <v>13211.36</v>
          </cell>
          <cell r="G3025">
            <v>9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639.4</v>
          </cell>
          <cell r="E3026">
            <v>442</v>
          </cell>
          <cell r="F3026">
            <v>1081.4000000000001</v>
          </cell>
          <cell r="G3026">
            <v>9</v>
          </cell>
        </row>
        <row r="3027">
          <cell r="A3027" t="str">
            <v>45.03</v>
          </cell>
          <cell r="B3027" t="str">
            <v>Hidrômetro</v>
          </cell>
          <cell r="C3027"/>
          <cell r="D3027"/>
          <cell r="E3027"/>
          <cell r="F3027"/>
          <cell r="G3027">
            <v>5</v>
          </cell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2528.7399999999998</v>
          </cell>
          <cell r="E3028">
            <v>31.1</v>
          </cell>
          <cell r="F3028">
            <v>2559.84</v>
          </cell>
          <cell r="G3028">
            <v>9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3519.64</v>
          </cell>
          <cell r="E3029">
            <v>31.1</v>
          </cell>
          <cell r="F3029">
            <v>3550.74</v>
          </cell>
          <cell r="G3029">
            <v>9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605.54</v>
          </cell>
          <cell r="E3030">
            <v>49.76</v>
          </cell>
          <cell r="F3030">
            <v>655.29999999999995</v>
          </cell>
          <cell r="G3030">
            <v>9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944.69</v>
          </cell>
          <cell r="E3031">
            <v>49.76</v>
          </cell>
          <cell r="F3031">
            <v>994.45</v>
          </cell>
          <cell r="G3031">
            <v>9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2526.02</v>
          </cell>
          <cell r="E3032">
            <v>31.1</v>
          </cell>
          <cell r="F3032">
            <v>2557.12</v>
          </cell>
          <cell r="G3032">
            <v>9</v>
          </cell>
        </row>
        <row r="3033">
          <cell r="A3033" t="str">
            <v>45.20</v>
          </cell>
          <cell r="B3033" t="str">
            <v>Reparos, conservacoes e complementos - GRUPO 45</v>
          </cell>
          <cell r="C3033"/>
          <cell r="D3033"/>
          <cell r="E3033"/>
          <cell r="F3033"/>
          <cell r="G3033">
            <v>5</v>
          </cell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943</v>
          </cell>
          <cell r="E3034"/>
          <cell r="F3034">
            <v>943</v>
          </cell>
          <cell r="G3034">
            <v>9</v>
          </cell>
        </row>
        <row r="3035">
          <cell r="A3035" t="str">
            <v>46</v>
          </cell>
          <cell r="B3035" t="str">
            <v>TUBULACAO E CONDUTORES PARA LIQUIDOS E GASES.</v>
          </cell>
          <cell r="C3035"/>
          <cell r="D3035"/>
          <cell r="E3035"/>
          <cell r="F3035"/>
          <cell r="G3035">
            <v>2</v>
          </cell>
        </row>
        <row r="3036">
          <cell r="A3036" t="str">
            <v>46.01</v>
          </cell>
          <cell r="B3036" t="str">
            <v>Tubulacao em PVC rigido marrom para sistemas prediais de agua fria</v>
          </cell>
          <cell r="C3036"/>
          <cell r="D3036"/>
          <cell r="E3036"/>
          <cell r="F3036"/>
          <cell r="G3036">
            <v>5</v>
          </cell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6.82</v>
          </cell>
          <cell r="E3037">
            <v>20.74</v>
          </cell>
          <cell r="F3037">
            <v>27.56</v>
          </cell>
          <cell r="G3037">
            <v>9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7.8</v>
          </cell>
          <cell r="E3038">
            <v>20.74</v>
          </cell>
          <cell r="F3038">
            <v>28.54</v>
          </cell>
          <cell r="G3038">
            <v>9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17.809999999999999</v>
          </cell>
          <cell r="E3039">
            <v>20.74</v>
          </cell>
          <cell r="F3039">
            <v>38.549999999999997</v>
          </cell>
          <cell r="G3039">
            <v>9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25.45</v>
          </cell>
          <cell r="E3040">
            <v>20.74</v>
          </cell>
          <cell r="F3040">
            <v>46.19</v>
          </cell>
          <cell r="G3040">
            <v>9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26.56</v>
          </cell>
          <cell r="E3041">
            <v>24.88</v>
          </cell>
          <cell r="F3041">
            <v>51.44</v>
          </cell>
          <cell r="G3041">
            <v>9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46.85</v>
          </cell>
          <cell r="E3042">
            <v>29.03</v>
          </cell>
          <cell r="F3042">
            <v>75.88</v>
          </cell>
          <cell r="G3042">
            <v>9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74.2</v>
          </cell>
          <cell r="E3043">
            <v>37.32</v>
          </cell>
          <cell r="F3043">
            <v>111.52</v>
          </cell>
          <cell r="G3043">
            <v>9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92.17</v>
          </cell>
          <cell r="E3044">
            <v>41.47</v>
          </cell>
          <cell r="F3044">
            <v>133.63999999999999</v>
          </cell>
          <cell r="G3044">
            <v>9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161.15</v>
          </cell>
          <cell r="E3045">
            <v>45.62</v>
          </cell>
          <cell r="F3045">
            <v>206.77</v>
          </cell>
          <cell r="G3045">
            <v>9</v>
          </cell>
        </row>
        <row r="3046">
          <cell r="A3046" t="str">
            <v>46.02</v>
          </cell>
          <cell r="B3046" t="str">
            <v>Tubulacao em PVC rigido branco para esgoto domiciliar</v>
          </cell>
          <cell r="C3046"/>
          <cell r="D3046"/>
          <cell r="E3046"/>
          <cell r="F3046"/>
          <cell r="G3046">
            <v>5</v>
          </cell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13.27</v>
          </cell>
          <cell r="E3047">
            <v>20.74</v>
          </cell>
          <cell r="F3047">
            <v>34.01</v>
          </cell>
          <cell r="G3047">
            <v>9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18.760000000000002</v>
          </cell>
          <cell r="E3048">
            <v>24.88</v>
          </cell>
          <cell r="F3048">
            <v>43.64</v>
          </cell>
          <cell r="G3048">
            <v>9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30.49</v>
          </cell>
          <cell r="E3049">
            <v>37.32</v>
          </cell>
          <cell r="F3049">
            <v>67.81</v>
          </cell>
          <cell r="G3049">
            <v>9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26.9</v>
          </cell>
          <cell r="E3050">
            <v>45.62</v>
          </cell>
          <cell r="F3050">
            <v>72.52</v>
          </cell>
          <cell r="G3050">
            <v>9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  <cell r="C3051"/>
          <cell r="D3051"/>
          <cell r="E3051"/>
          <cell r="F3051"/>
          <cell r="G3051">
            <v>5</v>
          </cell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23.03</v>
          </cell>
          <cell r="E3052">
            <v>24.88</v>
          </cell>
          <cell r="F3052">
            <v>47.91</v>
          </cell>
          <cell r="G3052">
            <v>9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40.1</v>
          </cell>
          <cell r="E3053">
            <v>37.32</v>
          </cell>
          <cell r="F3053">
            <v>77.42</v>
          </cell>
          <cell r="G3053">
            <v>9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55.19</v>
          </cell>
          <cell r="E3054">
            <v>45.62</v>
          </cell>
          <cell r="F3054">
            <v>100.81</v>
          </cell>
          <cell r="G3054">
            <v>9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111.83</v>
          </cell>
          <cell r="E3055">
            <v>45.62</v>
          </cell>
          <cell r="F3055">
            <v>157.44999999999999</v>
          </cell>
          <cell r="G3055">
            <v>9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20.05</v>
          </cell>
          <cell r="E3056">
            <v>20.74</v>
          </cell>
          <cell r="F3056">
            <v>40.79</v>
          </cell>
          <cell r="G3056">
            <v>9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  <cell r="C3057"/>
          <cell r="D3057"/>
          <cell r="E3057"/>
          <cell r="F3057"/>
          <cell r="G3057">
            <v>5</v>
          </cell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26.92</v>
          </cell>
          <cell r="E3058">
            <v>14.59</v>
          </cell>
          <cell r="F3058">
            <v>41.51</v>
          </cell>
          <cell r="G3058">
            <v>9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50.76</v>
          </cell>
          <cell r="E3059">
            <v>14.59</v>
          </cell>
          <cell r="F3059">
            <v>65.349999999999994</v>
          </cell>
          <cell r="G3059">
            <v>9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104.16</v>
          </cell>
          <cell r="E3060">
            <v>14.59</v>
          </cell>
          <cell r="F3060">
            <v>118.75</v>
          </cell>
          <cell r="G3060">
            <v>9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81.430000000000007</v>
          </cell>
          <cell r="E3061">
            <v>14.59</v>
          </cell>
          <cell r="F3061">
            <v>96.02</v>
          </cell>
          <cell r="G3061">
            <v>9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176.72</v>
          </cell>
          <cell r="E3062">
            <v>14.59</v>
          </cell>
          <cell r="F3062">
            <v>191.31</v>
          </cell>
          <cell r="G3062">
            <v>9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233.55</v>
          </cell>
          <cell r="E3063">
            <v>29.17</v>
          </cell>
          <cell r="F3063">
            <v>262.72000000000003</v>
          </cell>
          <cell r="G3063">
            <v>9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394.87</v>
          </cell>
          <cell r="E3064">
            <v>29.17</v>
          </cell>
          <cell r="F3064">
            <v>424.04</v>
          </cell>
          <cell r="G3064">
            <v>9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568.67999999999995</v>
          </cell>
          <cell r="E3065">
            <v>29.17</v>
          </cell>
          <cell r="F3065">
            <v>597.85</v>
          </cell>
          <cell r="G3065">
            <v>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  <cell r="C3066"/>
          <cell r="D3066"/>
          <cell r="E3066"/>
          <cell r="F3066"/>
          <cell r="G3066">
            <v>5</v>
          </cell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36.67</v>
          </cell>
          <cell r="E3067">
            <v>14.59</v>
          </cell>
          <cell r="F3067">
            <v>51.26</v>
          </cell>
          <cell r="G3067">
            <v>9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75.09</v>
          </cell>
          <cell r="E3068">
            <v>14.59</v>
          </cell>
          <cell r="F3068">
            <v>89.68</v>
          </cell>
          <cell r="G3068">
            <v>9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119.99</v>
          </cell>
          <cell r="E3069">
            <v>29.17</v>
          </cell>
          <cell r="F3069">
            <v>149.16</v>
          </cell>
          <cell r="G3069">
            <v>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203.63</v>
          </cell>
          <cell r="E3070">
            <v>29.17</v>
          </cell>
          <cell r="F3070">
            <v>232.8</v>
          </cell>
          <cell r="G3070">
            <v>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337.66</v>
          </cell>
          <cell r="E3071">
            <v>29.17</v>
          </cell>
          <cell r="F3071">
            <v>366.83</v>
          </cell>
          <cell r="G3071">
            <v>9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594.28</v>
          </cell>
          <cell r="E3072">
            <v>29.17</v>
          </cell>
          <cell r="F3072">
            <v>623.45000000000005</v>
          </cell>
          <cell r="G3072">
            <v>9</v>
          </cell>
        </row>
        <row r="3073">
          <cell r="A3073" t="str">
            <v>46.07</v>
          </cell>
          <cell r="B3073" t="str">
            <v>Tubulacao galvanizado</v>
          </cell>
          <cell r="C3073"/>
          <cell r="D3073"/>
          <cell r="E3073"/>
          <cell r="F3073"/>
          <cell r="G3073">
            <v>5</v>
          </cell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42.59</v>
          </cell>
          <cell r="E3074">
            <v>41.47</v>
          </cell>
          <cell r="F3074">
            <v>84.06</v>
          </cell>
          <cell r="G3074">
            <v>9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54.24</v>
          </cell>
          <cell r="E3075">
            <v>45.62</v>
          </cell>
          <cell r="F3075">
            <v>99.86</v>
          </cell>
          <cell r="G3075">
            <v>9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76.52</v>
          </cell>
          <cell r="E3076">
            <v>53.91</v>
          </cell>
          <cell r="F3076">
            <v>130.43</v>
          </cell>
          <cell r="G3076">
            <v>9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98.82</v>
          </cell>
          <cell r="E3077">
            <v>58.06</v>
          </cell>
          <cell r="F3077">
            <v>156.88</v>
          </cell>
          <cell r="G3077">
            <v>9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100.78</v>
          </cell>
          <cell r="E3078">
            <v>66.349999999999994</v>
          </cell>
          <cell r="F3078">
            <v>167.13</v>
          </cell>
          <cell r="G3078">
            <v>9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147.27000000000001</v>
          </cell>
          <cell r="E3079">
            <v>74.650000000000006</v>
          </cell>
          <cell r="F3079">
            <v>221.92</v>
          </cell>
          <cell r="G3079">
            <v>9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190.97</v>
          </cell>
          <cell r="E3080">
            <v>82.94</v>
          </cell>
          <cell r="F3080">
            <v>273.91000000000003</v>
          </cell>
          <cell r="G3080">
            <v>9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218.21</v>
          </cell>
          <cell r="E3081">
            <v>93.31</v>
          </cell>
          <cell r="F3081">
            <v>311.52</v>
          </cell>
          <cell r="G3081">
            <v>9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317.36</v>
          </cell>
          <cell r="E3082">
            <v>103.68</v>
          </cell>
          <cell r="F3082">
            <v>421.04</v>
          </cell>
          <cell r="G3082">
            <v>9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493.49</v>
          </cell>
          <cell r="E3083">
            <v>114.04</v>
          </cell>
          <cell r="F3083">
            <v>607.53</v>
          </cell>
          <cell r="G3083">
            <v>9</v>
          </cell>
        </row>
        <row r="3084">
          <cell r="A3084" t="str">
            <v>46.08</v>
          </cell>
          <cell r="B3084" t="str">
            <v>Tubulacao em aco carbono galvanizado classe schedule</v>
          </cell>
          <cell r="C3084"/>
          <cell r="D3084"/>
          <cell r="E3084"/>
          <cell r="F3084"/>
          <cell r="G3084">
            <v>5</v>
          </cell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72.45</v>
          </cell>
          <cell r="E3085">
            <v>41.47</v>
          </cell>
          <cell r="F3085">
            <v>113.92</v>
          </cell>
          <cell r="G3085">
            <v>9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81.650000000000006</v>
          </cell>
          <cell r="E3086">
            <v>45.62</v>
          </cell>
          <cell r="F3086">
            <v>127.27</v>
          </cell>
          <cell r="G3086">
            <v>9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95.44</v>
          </cell>
          <cell r="E3087">
            <v>53.91</v>
          </cell>
          <cell r="F3087">
            <v>149.35</v>
          </cell>
          <cell r="G3087">
            <v>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140.01</v>
          </cell>
          <cell r="E3088">
            <v>58.06</v>
          </cell>
          <cell r="F3088">
            <v>198.07</v>
          </cell>
          <cell r="G3088">
            <v>9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156.43</v>
          </cell>
          <cell r="E3089">
            <v>66.349999999999994</v>
          </cell>
          <cell r="F3089">
            <v>222.78</v>
          </cell>
          <cell r="G3089">
            <v>9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178.59</v>
          </cell>
          <cell r="E3090">
            <v>74.650000000000006</v>
          </cell>
          <cell r="F3090">
            <v>253.24</v>
          </cell>
          <cell r="G3090">
            <v>9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277.37</v>
          </cell>
          <cell r="E3091">
            <v>82.94</v>
          </cell>
          <cell r="F3091">
            <v>360.31</v>
          </cell>
          <cell r="G3091">
            <v>9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342.21</v>
          </cell>
          <cell r="E3092">
            <v>93.31</v>
          </cell>
          <cell r="F3092">
            <v>435.52</v>
          </cell>
          <cell r="G3092">
            <v>9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449.57</v>
          </cell>
          <cell r="E3093">
            <v>103.68</v>
          </cell>
          <cell r="F3093">
            <v>553.25</v>
          </cell>
          <cell r="G3093">
            <v>9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844.8</v>
          </cell>
          <cell r="E3094">
            <v>114.04</v>
          </cell>
          <cell r="F3094">
            <v>958.84</v>
          </cell>
          <cell r="G3094">
            <v>9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  <cell r="C3095"/>
          <cell r="D3095"/>
          <cell r="E3095"/>
          <cell r="F3095"/>
          <cell r="G3095">
            <v>5</v>
          </cell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69.569999999999993</v>
          </cell>
          <cell r="E3096">
            <v>12.44</v>
          </cell>
          <cell r="F3096">
            <v>82.01</v>
          </cell>
          <cell r="G3096">
            <v>9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92.82</v>
          </cell>
          <cell r="E3097">
            <v>12.44</v>
          </cell>
          <cell r="F3097">
            <v>105.26</v>
          </cell>
          <cell r="G3097">
            <v>9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121.48</v>
          </cell>
          <cell r="E3098">
            <v>16.59</v>
          </cell>
          <cell r="F3098">
            <v>138.07</v>
          </cell>
          <cell r="G3098">
            <v>9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199.7</v>
          </cell>
          <cell r="E3099">
            <v>16.59</v>
          </cell>
          <cell r="F3099">
            <v>216.29</v>
          </cell>
          <cell r="G3099">
            <v>9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101.91</v>
          </cell>
          <cell r="E3100">
            <v>12.44</v>
          </cell>
          <cell r="F3100">
            <v>114.35</v>
          </cell>
          <cell r="G3100">
            <v>9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135.28</v>
          </cell>
          <cell r="E3101">
            <v>12.44</v>
          </cell>
          <cell r="F3101">
            <v>147.72</v>
          </cell>
          <cell r="G3101">
            <v>9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186.86</v>
          </cell>
          <cell r="E3102">
            <v>16.59</v>
          </cell>
          <cell r="F3102">
            <v>203.45</v>
          </cell>
          <cell r="G3102">
            <v>9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256.54000000000002</v>
          </cell>
          <cell r="E3103">
            <v>16.59</v>
          </cell>
          <cell r="F3103">
            <v>273.13</v>
          </cell>
          <cell r="G3103">
            <v>9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70.33</v>
          </cell>
          <cell r="E3104">
            <v>12.44</v>
          </cell>
          <cell r="F3104">
            <v>82.77</v>
          </cell>
          <cell r="G3104">
            <v>9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73.19</v>
          </cell>
          <cell r="E3105">
            <v>12.44</v>
          </cell>
          <cell r="F3105">
            <v>85.63</v>
          </cell>
          <cell r="G3105">
            <v>9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102.85</v>
          </cell>
          <cell r="E3106">
            <v>16.59</v>
          </cell>
          <cell r="F3106">
            <v>119.44</v>
          </cell>
          <cell r="G3106">
            <v>9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144.31</v>
          </cell>
          <cell r="E3107">
            <v>16.59</v>
          </cell>
          <cell r="F3107">
            <v>160.9</v>
          </cell>
          <cell r="G3107">
            <v>9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59.36</v>
          </cell>
          <cell r="E3108">
            <v>12.44</v>
          </cell>
          <cell r="F3108">
            <v>71.8</v>
          </cell>
          <cell r="G3108">
            <v>9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67.53</v>
          </cell>
          <cell r="E3109">
            <v>16.59</v>
          </cell>
          <cell r="F3109">
            <v>84.12</v>
          </cell>
          <cell r="G3109">
            <v>9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127.09</v>
          </cell>
          <cell r="E3110">
            <v>12.44</v>
          </cell>
          <cell r="F3110">
            <v>139.53</v>
          </cell>
          <cell r="G3110">
            <v>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152.87</v>
          </cell>
          <cell r="E3111">
            <v>16.59</v>
          </cell>
          <cell r="F3111">
            <v>169.46</v>
          </cell>
          <cell r="G3111">
            <v>9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193.75</v>
          </cell>
          <cell r="E3112">
            <v>16.59</v>
          </cell>
          <cell r="F3112">
            <v>210.34</v>
          </cell>
          <cell r="G3112">
            <v>9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167.86</v>
          </cell>
          <cell r="E3113">
            <v>16.59</v>
          </cell>
          <cell r="F3113">
            <v>184.45</v>
          </cell>
          <cell r="G3113">
            <v>9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193.08</v>
          </cell>
          <cell r="E3114">
            <v>16.59</v>
          </cell>
          <cell r="F3114">
            <v>209.67</v>
          </cell>
          <cell r="G3114">
            <v>9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231.76</v>
          </cell>
          <cell r="E3115">
            <v>16.59</v>
          </cell>
          <cell r="F3115">
            <v>248.35</v>
          </cell>
          <cell r="G3115">
            <v>9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275.33</v>
          </cell>
          <cell r="E3116">
            <v>20.74</v>
          </cell>
          <cell r="F3116">
            <v>296.07</v>
          </cell>
          <cell r="G3116">
            <v>9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317.23</v>
          </cell>
          <cell r="E3117">
            <v>16.59</v>
          </cell>
          <cell r="F3117">
            <v>333.82</v>
          </cell>
          <cell r="G3117">
            <v>9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128.29</v>
          </cell>
          <cell r="E3118">
            <v>12.44</v>
          </cell>
          <cell r="F3118">
            <v>140.72999999999999</v>
          </cell>
          <cell r="G3118">
            <v>9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146.97</v>
          </cell>
          <cell r="E3119">
            <v>16.59</v>
          </cell>
          <cell r="F3119">
            <v>163.56</v>
          </cell>
          <cell r="G3119">
            <v>9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173.52</v>
          </cell>
          <cell r="E3120">
            <v>16.59</v>
          </cell>
          <cell r="F3120">
            <v>190.11</v>
          </cell>
          <cell r="G3120">
            <v>9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170.36</v>
          </cell>
          <cell r="E3121">
            <v>16.59</v>
          </cell>
          <cell r="F3121">
            <v>186.95</v>
          </cell>
          <cell r="G3121">
            <v>9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181</v>
          </cell>
          <cell r="E3122">
            <v>16.59</v>
          </cell>
          <cell r="F3122">
            <v>197.59</v>
          </cell>
          <cell r="G3122">
            <v>9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234.71</v>
          </cell>
          <cell r="E3123">
            <v>16.59</v>
          </cell>
          <cell r="F3123">
            <v>251.3</v>
          </cell>
          <cell r="G3123">
            <v>9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48.2</v>
          </cell>
          <cell r="E3124">
            <v>16.59</v>
          </cell>
          <cell r="F3124">
            <v>64.790000000000006</v>
          </cell>
          <cell r="G3124">
            <v>9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53.93</v>
          </cell>
          <cell r="E3125">
            <v>16.59</v>
          </cell>
          <cell r="F3125">
            <v>70.52</v>
          </cell>
          <cell r="G3125">
            <v>9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143.81</v>
          </cell>
          <cell r="E3126">
            <v>20.74</v>
          </cell>
          <cell r="F3126">
            <v>164.55</v>
          </cell>
          <cell r="G3126">
            <v>9</v>
          </cell>
        </row>
        <row r="3127">
          <cell r="A3127" t="str">
            <v>46.10</v>
          </cell>
          <cell r="B3127" t="str">
            <v>Tubulacao em cobre para agua quente, gas e vapor</v>
          </cell>
          <cell r="C3127"/>
          <cell r="D3127"/>
          <cell r="E3127"/>
          <cell r="F3127"/>
          <cell r="G3127">
            <v>5</v>
          </cell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75.05</v>
          </cell>
          <cell r="E3128">
            <v>13.69</v>
          </cell>
          <cell r="F3128">
            <v>88.74</v>
          </cell>
          <cell r="G3128">
            <v>9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108.9</v>
          </cell>
          <cell r="E3129">
            <v>14.93</v>
          </cell>
          <cell r="F3129">
            <v>123.83</v>
          </cell>
          <cell r="G3129">
            <v>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134.56</v>
          </cell>
          <cell r="E3130">
            <v>18.66</v>
          </cell>
          <cell r="F3130">
            <v>153.22</v>
          </cell>
          <cell r="G3130">
            <v>9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222.65</v>
          </cell>
          <cell r="E3131">
            <v>21.15</v>
          </cell>
          <cell r="F3131">
            <v>243.8</v>
          </cell>
          <cell r="G3131">
            <v>9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259.7</v>
          </cell>
          <cell r="E3132">
            <v>21.15</v>
          </cell>
          <cell r="F3132">
            <v>280.85000000000002</v>
          </cell>
          <cell r="G3132">
            <v>9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348.31</v>
          </cell>
          <cell r="E3133">
            <v>28.61</v>
          </cell>
          <cell r="F3133">
            <v>376.92</v>
          </cell>
          <cell r="G3133">
            <v>9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433.89</v>
          </cell>
          <cell r="E3134">
            <v>33.590000000000003</v>
          </cell>
          <cell r="F3134">
            <v>467.48</v>
          </cell>
          <cell r="G3134">
            <v>9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605.95000000000005</v>
          </cell>
          <cell r="E3135">
            <v>36.08</v>
          </cell>
          <cell r="F3135">
            <v>642.03</v>
          </cell>
          <cell r="G3135">
            <v>9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743.24</v>
          </cell>
          <cell r="E3136">
            <v>41.05</v>
          </cell>
          <cell r="F3136">
            <v>784.29</v>
          </cell>
          <cell r="G3136">
            <v>9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84.85</v>
          </cell>
          <cell r="E3137">
            <v>14.93</v>
          </cell>
          <cell r="F3137">
            <v>99.78</v>
          </cell>
          <cell r="G3137">
            <v>9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97.07</v>
          </cell>
          <cell r="E3138">
            <v>18.66</v>
          </cell>
          <cell r="F3138">
            <v>115.73</v>
          </cell>
          <cell r="G3138">
            <v>9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166.67</v>
          </cell>
          <cell r="E3139">
            <v>21.15</v>
          </cell>
          <cell r="F3139">
            <v>187.82</v>
          </cell>
          <cell r="G3139">
            <v>9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196.38</v>
          </cell>
          <cell r="E3140">
            <v>21.15</v>
          </cell>
          <cell r="F3140">
            <v>217.53</v>
          </cell>
          <cell r="G3140">
            <v>9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266.5</v>
          </cell>
          <cell r="E3141">
            <v>28.61</v>
          </cell>
          <cell r="F3141">
            <v>295.11</v>
          </cell>
          <cell r="G3141">
            <v>9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364.7</v>
          </cell>
          <cell r="E3142">
            <v>33.590000000000003</v>
          </cell>
          <cell r="F3142">
            <v>398.29</v>
          </cell>
          <cell r="G3142">
            <v>9</v>
          </cell>
        </row>
        <row r="3143">
          <cell r="A3143" t="str">
            <v>46.12</v>
          </cell>
          <cell r="B3143" t="str">
            <v>Tubulacao em concreto para rede de aguas pluviais</v>
          </cell>
          <cell r="C3143"/>
          <cell r="D3143"/>
          <cell r="E3143"/>
          <cell r="F3143"/>
          <cell r="G3143">
            <v>5</v>
          </cell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58.63</v>
          </cell>
          <cell r="E3144">
            <v>27.43</v>
          </cell>
          <cell r="F3144">
            <v>86.06</v>
          </cell>
          <cell r="G3144">
            <v>9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71.959999999999994</v>
          </cell>
          <cell r="E3145">
            <v>31.83</v>
          </cell>
          <cell r="F3145">
            <v>103.79</v>
          </cell>
          <cell r="G3145">
            <v>9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60.34</v>
          </cell>
          <cell r="E3146">
            <v>27.43</v>
          </cell>
          <cell r="F3146">
            <v>87.77</v>
          </cell>
          <cell r="G3146">
            <v>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75.83</v>
          </cell>
          <cell r="E3147">
            <v>31.83</v>
          </cell>
          <cell r="F3147">
            <v>107.66</v>
          </cell>
          <cell r="G3147">
            <v>9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106.78</v>
          </cell>
          <cell r="E3148">
            <v>39.31</v>
          </cell>
          <cell r="F3148">
            <v>146.09</v>
          </cell>
          <cell r="G3148">
            <v>9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169.49</v>
          </cell>
          <cell r="E3149">
            <v>44.74</v>
          </cell>
          <cell r="F3149">
            <v>214.23</v>
          </cell>
          <cell r="G3149">
            <v>9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290.95</v>
          </cell>
          <cell r="E3150">
            <v>57.64</v>
          </cell>
          <cell r="F3150">
            <v>348.59</v>
          </cell>
          <cell r="G3150">
            <v>9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424.83</v>
          </cell>
          <cell r="E3151">
            <v>72.599999999999994</v>
          </cell>
          <cell r="F3151">
            <v>497.43</v>
          </cell>
          <cell r="G3151">
            <v>9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628.66</v>
          </cell>
          <cell r="E3152">
            <v>108.54</v>
          </cell>
          <cell r="F3152">
            <v>737.2</v>
          </cell>
          <cell r="G3152">
            <v>9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156.07</v>
          </cell>
          <cell r="E3153">
            <v>44.74</v>
          </cell>
          <cell r="F3153">
            <v>200.81</v>
          </cell>
          <cell r="G3153">
            <v>9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322.13</v>
          </cell>
          <cell r="E3154">
            <v>57.64</v>
          </cell>
          <cell r="F3154">
            <v>379.77</v>
          </cell>
          <cell r="G3154">
            <v>9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463.93</v>
          </cell>
          <cell r="E3155">
            <v>72.599999999999994</v>
          </cell>
          <cell r="F3155">
            <v>536.53</v>
          </cell>
          <cell r="G3155">
            <v>9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228.54</v>
          </cell>
          <cell r="E3156">
            <v>44.74</v>
          </cell>
          <cell r="F3156">
            <v>273.27999999999997</v>
          </cell>
          <cell r="G3156">
            <v>9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399.93</v>
          </cell>
          <cell r="E3157">
            <v>57.64</v>
          </cell>
          <cell r="F3157">
            <v>457.57</v>
          </cell>
          <cell r="G3157">
            <v>9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603.25</v>
          </cell>
          <cell r="E3158">
            <v>72.599999999999994</v>
          </cell>
          <cell r="F3158">
            <v>675.85</v>
          </cell>
          <cell r="G3158">
            <v>9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33.61</v>
          </cell>
          <cell r="E3159">
            <v>26.57</v>
          </cell>
          <cell r="F3159">
            <v>60.18</v>
          </cell>
          <cell r="G3159">
            <v>9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37.270000000000003</v>
          </cell>
          <cell r="E3160">
            <v>33.85</v>
          </cell>
          <cell r="F3160">
            <v>71.12</v>
          </cell>
          <cell r="G3160">
            <v>9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67.98</v>
          </cell>
          <cell r="E3161">
            <v>57.22</v>
          </cell>
          <cell r="F3161">
            <v>125.2</v>
          </cell>
          <cell r="G3161">
            <v>9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989.8</v>
          </cell>
          <cell r="E3162">
            <v>162.81</v>
          </cell>
          <cell r="F3162">
            <v>1152.6099999999999</v>
          </cell>
          <cell r="G3162">
            <v>9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102.34</v>
          </cell>
          <cell r="E3163">
            <v>31.83</v>
          </cell>
          <cell r="F3163">
            <v>134.16999999999999</v>
          </cell>
          <cell r="G3163">
            <v>9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88.35</v>
          </cell>
          <cell r="E3164">
            <v>31.83</v>
          </cell>
          <cell r="F3164">
            <v>120.18</v>
          </cell>
          <cell r="G3164">
            <v>9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130.22999999999999</v>
          </cell>
          <cell r="E3165">
            <v>31.83</v>
          </cell>
          <cell r="F3165">
            <v>162.06</v>
          </cell>
          <cell r="G3165">
            <v>9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225.63</v>
          </cell>
          <cell r="E3166">
            <v>50.16</v>
          </cell>
          <cell r="F3166">
            <v>275.79000000000002</v>
          </cell>
          <cell r="G3166">
            <v>9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124.65</v>
          </cell>
          <cell r="E3167">
            <v>39.31</v>
          </cell>
          <cell r="F3167">
            <v>163.96</v>
          </cell>
          <cell r="G3167">
            <v>9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381.19</v>
          </cell>
          <cell r="E3168">
            <v>65.13</v>
          </cell>
          <cell r="F3168">
            <v>446.32</v>
          </cell>
          <cell r="G3168">
            <v>9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100.53</v>
          </cell>
          <cell r="E3169">
            <v>27.43</v>
          </cell>
          <cell r="F3169">
            <v>127.96</v>
          </cell>
          <cell r="G3169">
            <v>9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89.12</v>
          </cell>
          <cell r="E3170">
            <v>27.43</v>
          </cell>
          <cell r="F3170">
            <v>116.55</v>
          </cell>
          <cell r="G3170">
            <v>9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21.71</v>
          </cell>
          <cell r="E3171">
            <v>9.67</v>
          </cell>
          <cell r="F3171">
            <v>31.38</v>
          </cell>
          <cell r="G3171">
            <v>9</v>
          </cell>
        </row>
        <row r="3172">
          <cell r="A3172" t="str">
            <v>46.13</v>
          </cell>
          <cell r="B3172" t="str">
            <v>Tubulacao em PEAD corrugado perfurado para rede drenagem</v>
          </cell>
          <cell r="C3172"/>
          <cell r="D3172"/>
          <cell r="E3172"/>
          <cell r="F3172"/>
          <cell r="G3172">
            <v>5</v>
          </cell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10.46</v>
          </cell>
          <cell r="E3173">
            <v>1.38</v>
          </cell>
          <cell r="F3173">
            <v>11.84</v>
          </cell>
          <cell r="G3173">
            <v>9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13.34</v>
          </cell>
          <cell r="E3174">
            <v>1.38</v>
          </cell>
          <cell r="F3174">
            <v>14.72</v>
          </cell>
          <cell r="G3174">
            <v>9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18.12</v>
          </cell>
          <cell r="E3175">
            <v>1.38</v>
          </cell>
          <cell r="F3175">
            <v>19.5</v>
          </cell>
          <cell r="G3175">
            <v>9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46.09</v>
          </cell>
          <cell r="E3176">
            <v>1.38</v>
          </cell>
          <cell r="F3176">
            <v>47.47</v>
          </cell>
          <cell r="G3176">
            <v>9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35.89</v>
          </cell>
          <cell r="E3177">
            <v>1.38</v>
          </cell>
          <cell r="F3177">
            <v>37.270000000000003</v>
          </cell>
          <cell r="G3177">
            <v>9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101.42</v>
          </cell>
          <cell r="E3178">
            <v>2.0699999999999998</v>
          </cell>
          <cell r="F3178">
            <v>103.49</v>
          </cell>
          <cell r="G3178">
            <v>9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129.13</v>
          </cell>
          <cell r="E3179">
            <v>2.0699999999999998</v>
          </cell>
          <cell r="F3179">
            <v>131.19999999999999</v>
          </cell>
          <cell r="G3179">
            <v>9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207.45</v>
          </cell>
          <cell r="E3180">
            <v>2.0699999999999998</v>
          </cell>
          <cell r="F3180">
            <v>209.52</v>
          </cell>
          <cell r="G3180">
            <v>9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314.13</v>
          </cell>
          <cell r="E3181">
            <v>2.0699999999999998</v>
          </cell>
          <cell r="F3181">
            <v>316.2</v>
          </cell>
          <cell r="G3181">
            <v>9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468.84</v>
          </cell>
          <cell r="E3182">
            <v>2.0699999999999998</v>
          </cell>
          <cell r="F3182">
            <v>470.91</v>
          </cell>
          <cell r="G3182">
            <v>9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738.64</v>
          </cell>
          <cell r="E3183">
            <v>2.0699999999999998</v>
          </cell>
          <cell r="F3183">
            <v>740.71</v>
          </cell>
          <cell r="G3183">
            <v>9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1034.04</v>
          </cell>
          <cell r="E3184">
            <v>2.0699999999999998</v>
          </cell>
          <cell r="F3184">
            <v>1036.1099999999999</v>
          </cell>
          <cell r="G3184">
            <v>9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1563.82</v>
          </cell>
          <cell r="E3185">
            <v>2.0699999999999998</v>
          </cell>
          <cell r="F3185">
            <v>1565.89</v>
          </cell>
          <cell r="G3185">
            <v>9</v>
          </cell>
        </row>
        <row r="3186">
          <cell r="A3186" t="str">
            <v>46.14</v>
          </cell>
          <cell r="B3186" t="str">
            <v>Tubulacao em ferro ductil para redes de saneamento</v>
          </cell>
          <cell r="C3186"/>
          <cell r="D3186"/>
          <cell r="E3186"/>
          <cell r="F3186"/>
          <cell r="G3186">
            <v>5</v>
          </cell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595.26</v>
          </cell>
          <cell r="E3187">
            <v>29.17</v>
          </cell>
          <cell r="F3187">
            <v>624.42999999999995</v>
          </cell>
          <cell r="G3187">
            <v>9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704.04</v>
          </cell>
          <cell r="E3188">
            <v>29.17</v>
          </cell>
          <cell r="F3188">
            <v>733.21</v>
          </cell>
          <cell r="G3188">
            <v>9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865.16</v>
          </cell>
          <cell r="E3189">
            <v>29.17</v>
          </cell>
          <cell r="F3189">
            <v>894.33</v>
          </cell>
          <cell r="G3189">
            <v>9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1308.03</v>
          </cell>
          <cell r="E3190">
            <v>29.17</v>
          </cell>
          <cell r="F3190">
            <v>1337.2</v>
          </cell>
          <cell r="G3190">
            <v>9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1085.51</v>
          </cell>
          <cell r="E3191">
            <v>29.17</v>
          </cell>
          <cell r="F3191">
            <v>1114.68</v>
          </cell>
          <cell r="G3191">
            <v>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519.80999999999995</v>
          </cell>
          <cell r="E3192">
            <v>29.17</v>
          </cell>
          <cell r="F3192">
            <v>548.98</v>
          </cell>
          <cell r="G3192">
            <v>9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523.4</v>
          </cell>
          <cell r="E3193">
            <v>29.17</v>
          </cell>
          <cell r="F3193">
            <v>552.57000000000005</v>
          </cell>
          <cell r="G3193">
            <v>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649.80999999999995</v>
          </cell>
          <cell r="E3194">
            <v>29.17</v>
          </cell>
          <cell r="F3194">
            <v>678.98</v>
          </cell>
          <cell r="G3194">
            <v>9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792.11</v>
          </cell>
          <cell r="E3195">
            <v>29.17</v>
          </cell>
          <cell r="F3195">
            <v>821.28</v>
          </cell>
          <cell r="G3195">
            <v>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889.03</v>
          </cell>
          <cell r="E3196">
            <v>29.17</v>
          </cell>
          <cell r="F3196">
            <v>918.2</v>
          </cell>
          <cell r="G3196">
            <v>9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1051.6600000000001</v>
          </cell>
          <cell r="E3197">
            <v>29.17</v>
          </cell>
          <cell r="F3197">
            <v>1080.83</v>
          </cell>
          <cell r="G3197">
            <v>9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1391.96</v>
          </cell>
          <cell r="E3198">
            <v>29.17</v>
          </cell>
          <cell r="F3198">
            <v>1421.13</v>
          </cell>
          <cell r="G3198">
            <v>9</v>
          </cell>
        </row>
        <row r="3199">
          <cell r="A3199" t="str">
            <v>46.15</v>
          </cell>
          <cell r="B3199" t="str">
            <v>Tubulacao em PEAD - recalque de tratamento de esgoto</v>
          </cell>
          <cell r="C3199"/>
          <cell r="D3199"/>
          <cell r="E3199"/>
          <cell r="F3199"/>
          <cell r="G3199">
            <v>5</v>
          </cell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170.13</v>
          </cell>
          <cell r="E3200">
            <v>17.5</v>
          </cell>
          <cell r="F3200">
            <v>187.63</v>
          </cell>
          <cell r="G3200">
            <v>9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266.08</v>
          </cell>
          <cell r="E3201">
            <v>23.34</v>
          </cell>
          <cell r="F3201">
            <v>289.42</v>
          </cell>
          <cell r="G3201">
            <v>9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284.29000000000002</v>
          </cell>
          <cell r="E3202">
            <v>23.34</v>
          </cell>
          <cell r="F3202">
            <v>307.63</v>
          </cell>
          <cell r="G3202">
            <v>9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  <cell r="C3203"/>
          <cell r="D3203"/>
          <cell r="E3203"/>
          <cell r="F3203"/>
          <cell r="G3203">
            <v>5</v>
          </cell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480.05</v>
          </cell>
          <cell r="E3204">
            <v>33.32</v>
          </cell>
          <cell r="F3204">
            <v>513.37</v>
          </cell>
          <cell r="G3204">
            <v>9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635.12</v>
          </cell>
          <cell r="E3205">
            <v>33.32</v>
          </cell>
          <cell r="F3205">
            <v>668.44</v>
          </cell>
          <cell r="G3205">
            <v>9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738.19</v>
          </cell>
          <cell r="E3206">
            <v>33.32</v>
          </cell>
          <cell r="F3206">
            <v>771.51</v>
          </cell>
          <cell r="G3206">
            <v>9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873.69</v>
          </cell>
          <cell r="E3207">
            <v>33.32</v>
          </cell>
          <cell r="F3207">
            <v>907.01</v>
          </cell>
          <cell r="G3207">
            <v>9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970.65</v>
          </cell>
          <cell r="E3208">
            <v>35.81</v>
          </cell>
          <cell r="F3208">
            <v>1006.46</v>
          </cell>
          <cell r="G3208">
            <v>9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1291.08</v>
          </cell>
          <cell r="E3209">
            <v>35.81</v>
          </cell>
          <cell r="F3209">
            <v>1326.89</v>
          </cell>
          <cell r="G3209">
            <v>9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115.15</v>
          </cell>
          <cell r="E3210">
            <v>18.239999999999998</v>
          </cell>
          <cell r="F3210">
            <v>133.38999999999999</v>
          </cell>
          <cell r="G3210">
            <v>9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165.37</v>
          </cell>
          <cell r="E3211">
            <v>18.239999999999998</v>
          </cell>
          <cell r="F3211">
            <v>183.61</v>
          </cell>
          <cell r="G3211">
            <v>9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225.95</v>
          </cell>
          <cell r="E3212">
            <v>19.91</v>
          </cell>
          <cell r="F3212">
            <v>245.86</v>
          </cell>
          <cell r="G3212">
            <v>9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342.26</v>
          </cell>
          <cell r="E3213">
            <v>21.56</v>
          </cell>
          <cell r="F3213">
            <v>363.82</v>
          </cell>
          <cell r="G3213">
            <v>9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408.36</v>
          </cell>
          <cell r="E3214">
            <v>23.23</v>
          </cell>
          <cell r="F3214">
            <v>431.59</v>
          </cell>
          <cell r="G3214">
            <v>9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545.32000000000005</v>
          </cell>
          <cell r="E3215">
            <v>24.88</v>
          </cell>
          <cell r="F3215">
            <v>570.20000000000005</v>
          </cell>
          <cell r="G3215">
            <v>9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699.14</v>
          </cell>
          <cell r="E3216">
            <v>26.54</v>
          </cell>
          <cell r="F3216">
            <v>725.68</v>
          </cell>
          <cell r="G3216">
            <v>9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308.83999999999997</v>
          </cell>
          <cell r="E3217">
            <v>23.23</v>
          </cell>
          <cell r="F3217">
            <v>332.07</v>
          </cell>
          <cell r="G3217">
            <v>9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341.39</v>
          </cell>
          <cell r="E3218">
            <v>18.239999999999998</v>
          </cell>
          <cell r="F3218">
            <v>359.63</v>
          </cell>
          <cell r="G3218">
            <v>9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405.52</v>
          </cell>
          <cell r="E3219">
            <v>23.23</v>
          </cell>
          <cell r="F3219">
            <v>428.75</v>
          </cell>
          <cell r="G3219">
            <v>9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645.75</v>
          </cell>
          <cell r="E3220">
            <v>26.54</v>
          </cell>
          <cell r="F3220">
            <v>672.29</v>
          </cell>
          <cell r="G3220">
            <v>9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539.72</v>
          </cell>
          <cell r="E3221">
            <v>19.91</v>
          </cell>
          <cell r="F3221">
            <v>559.63</v>
          </cell>
          <cell r="G3221">
            <v>9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637.79999999999995</v>
          </cell>
          <cell r="E3222">
            <v>23.23</v>
          </cell>
          <cell r="F3222">
            <v>661.03</v>
          </cell>
          <cell r="G3222">
            <v>9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1129.68</v>
          </cell>
          <cell r="E3223">
            <v>26.54</v>
          </cell>
          <cell r="F3223">
            <v>1156.22</v>
          </cell>
          <cell r="G3223">
            <v>9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300.49</v>
          </cell>
          <cell r="E3224">
            <v>18.239999999999998</v>
          </cell>
          <cell r="F3224">
            <v>318.73</v>
          </cell>
          <cell r="G3224">
            <v>9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344.03</v>
          </cell>
          <cell r="E3225">
            <v>19.91</v>
          </cell>
          <cell r="F3225">
            <v>363.94</v>
          </cell>
          <cell r="G3225">
            <v>9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  <cell r="C3226"/>
          <cell r="D3226"/>
          <cell r="E3226"/>
          <cell r="F3226"/>
          <cell r="G3226">
            <v>5</v>
          </cell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460.03</v>
          </cell>
          <cell r="E3227">
            <v>23.23</v>
          </cell>
          <cell r="F3227">
            <v>483.26</v>
          </cell>
          <cell r="G3227">
            <v>9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626.78</v>
          </cell>
          <cell r="E3228">
            <v>26.54</v>
          </cell>
          <cell r="F3228">
            <v>653.32000000000005</v>
          </cell>
          <cell r="G3228">
            <v>9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876.85</v>
          </cell>
          <cell r="E3229">
            <v>29.86</v>
          </cell>
          <cell r="F3229">
            <v>906.71</v>
          </cell>
          <cell r="G3229">
            <v>9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1418.66</v>
          </cell>
          <cell r="E3230">
            <v>33.18</v>
          </cell>
          <cell r="F3230">
            <v>1451.84</v>
          </cell>
          <cell r="G3230">
            <v>9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356.7</v>
          </cell>
          <cell r="E3231">
            <v>23.23</v>
          </cell>
          <cell r="F3231">
            <v>379.93</v>
          </cell>
          <cell r="G3231">
            <v>9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357.56</v>
          </cell>
          <cell r="E3232">
            <v>23.23</v>
          </cell>
          <cell r="F3232">
            <v>380.79</v>
          </cell>
          <cell r="G3232">
            <v>9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726.58</v>
          </cell>
          <cell r="E3233">
            <v>26.54</v>
          </cell>
          <cell r="F3233">
            <v>753.12</v>
          </cell>
          <cell r="G3233">
            <v>9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863.55</v>
          </cell>
          <cell r="E3234">
            <v>29.86</v>
          </cell>
          <cell r="F3234">
            <v>893.41</v>
          </cell>
          <cell r="G3234">
            <v>9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1264.1500000000001</v>
          </cell>
          <cell r="E3235">
            <v>33.18</v>
          </cell>
          <cell r="F3235">
            <v>1297.33</v>
          </cell>
          <cell r="G3235">
            <v>9</v>
          </cell>
        </row>
        <row r="3236">
          <cell r="A3236" t="str">
            <v>46.20</v>
          </cell>
          <cell r="B3236" t="str">
            <v>Reparos, conservacoes e complementos - GRUPO 46</v>
          </cell>
          <cell r="C3236"/>
          <cell r="D3236"/>
          <cell r="E3236"/>
          <cell r="F3236"/>
          <cell r="G3236">
            <v>5</v>
          </cell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1.83</v>
          </cell>
          <cell r="E3237">
            <v>57.22</v>
          </cell>
          <cell r="F3237">
            <v>59.05</v>
          </cell>
          <cell r="G3237">
            <v>9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66.209999999999994</v>
          </cell>
          <cell r="E3238">
            <v>33.29</v>
          </cell>
          <cell r="F3238">
            <v>99.5</v>
          </cell>
          <cell r="G3238">
            <v>9</v>
          </cell>
        </row>
        <row r="3239">
          <cell r="A3239" t="str">
            <v>46.21</v>
          </cell>
          <cell r="B3239" t="str">
            <v>Tubulacao em aco preto schedule</v>
          </cell>
          <cell r="C3239"/>
          <cell r="D3239"/>
          <cell r="E3239"/>
          <cell r="F3239"/>
          <cell r="G3239">
            <v>5</v>
          </cell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77.349999999999994</v>
          </cell>
          <cell r="E3240">
            <v>58.06</v>
          </cell>
          <cell r="F3240">
            <v>135.41</v>
          </cell>
          <cell r="G3240">
            <v>9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82.8</v>
          </cell>
          <cell r="E3241">
            <v>66.349999999999994</v>
          </cell>
          <cell r="F3241">
            <v>149.15</v>
          </cell>
          <cell r="G3241">
            <v>9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98.61</v>
          </cell>
          <cell r="E3242">
            <v>66.349999999999994</v>
          </cell>
          <cell r="F3242">
            <v>164.96</v>
          </cell>
          <cell r="G3242">
            <v>9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130</v>
          </cell>
          <cell r="E3243">
            <v>74.650000000000006</v>
          </cell>
          <cell r="F3243">
            <v>204.65</v>
          </cell>
          <cell r="G3243">
            <v>9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211.19</v>
          </cell>
          <cell r="E3244">
            <v>82.94</v>
          </cell>
          <cell r="F3244">
            <v>294.13</v>
          </cell>
          <cell r="G3244">
            <v>9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233.45</v>
          </cell>
          <cell r="E3245">
            <v>93.31</v>
          </cell>
          <cell r="F3245">
            <v>326.76</v>
          </cell>
          <cell r="G3245">
            <v>9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291.95999999999998</v>
          </cell>
          <cell r="E3246">
            <v>99.53</v>
          </cell>
          <cell r="F3246">
            <v>391.49</v>
          </cell>
          <cell r="G3246">
            <v>9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330.56</v>
          </cell>
          <cell r="E3247">
            <v>103.68</v>
          </cell>
          <cell r="F3247">
            <v>434.24</v>
          </cell>
          <cell r="G3247">
            <v>9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462.53</v>
          </cell>
          <cell r="E3248">
            <v>109.9</v>
          </cell>
          <cell r="F3248">
            <v>572.42999999999995</v>
          </cell>
          <cell r="G3248">
            <v>9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639.12</v>
          </cell>
          <cell r="E3249">
            <v>114.04</v>
          </cell>
          <cell r="F3249">
            <v>753.16</v>
          </cell>
          <cell r="G3249">
            <v>9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912.39</v>
          </cell>
          <cell r="E3250">
            <v>124.41</v>
          </cell>
          <cell r="F3250">
            <v>1036.8</v>
          </cell>
          <cell r="G3250">
            <v>9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1033.3800000000001</v>
          </cell>
          <cell r="E3251">
            <v>136.85</v>
          </cell>
          <cell r="F3251">
            <v>1170.23</v>
          </cell>
          <cell r="G3251">
            <v>9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1478.98</v>
          </cell>
          <cell r="E3252">
            <v>145.15</v>
          </cell>
          <cell r="F3252">
            <v>1624.13</v>
          </cell>
          <cell r="G3252">
            <v>9</v>
          </cell>
        </row>
        <row r="3253">
          <cell r="A3253" t="str">
            <v>46.23</v>
          </cell>
          <cell r="B3253" t="str">
            <v>Tubulacao em concreto para rede de esgoto sanitario</v>
          </cell>
          <cell r="C3253"/>
          <cell r="D3253"/>
          <cell r="E3253"/>
          <cell r="F3253"/>
          <cell r="G3253">
            <v>5</v>
          </cell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144.69999999999999</v>
          </cell>
          <cell r="E3254">
            <v>13.5</v>
          </cell>
          <cell r="F3254">
            <v>158.19999999999999</v>
          </cell>
          <cell r="G3254">
            <v>9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195.76</v>
          </cell>
          <cell r="E3255">
            <v>20.239999999999998</v>
          </cell>
          <cell r="F3255">
            <v>216</v>
          </cell>
          <cell r="G3255">
            <v>9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246.38</v>
          </cell>
          <cell r="E3256">
            <v>23.62</v>
          </cell>
          <cell r="F3256">
            <v>270</v>
          </cell>
          <cell r="G3256">
            <v>9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348.49</v>
          </cell>
          <cell r="E3257">
            <v>26.99</v>
          </cell>
          <cell r="F3257">
            <v>375.48</v>
          </cell>
          <cell r="G3257">
            <v>9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435.57</v>
          </cell>
          <cell r="E3258">
            <v>33.74</v>
          </cell>
          <cell r="F3258">
            <v>469.31</v>
          </cell>
          <cell r="G3258">
            <v>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688.27</v>
          </cell>
          <cell r="E3259">
            <v>40.49</v>
          </cell>
          <cell r="F3259">
            <v>728.76</v>
          </cell>
          <cell r="G3259">
            <v>9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612.75</v>
          </cell>
          <cell r="E3260">
            <v>50.61</v>
          </cell>
          <cell r="F3260">
            <v>663.36</v>
          </cell>
          <cell r="G3260">
            <v>9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851.72</v>
          </cell>
          <cell r="E3261">
            <v>101.22</v>
          </cell>
          <cell r="F3261">
            <v>952.94</v>
          </cell>
          <cell r="G3261">
            <v>9</v>
          </cell>
        </row>
        <row r="3262">
          <cell r="A3262" t="str">
            <v>46.25</v>
          </cell>
          <cell r="B3262" t="str">
            <v>Tubulação em CPVC</v>
          </cell>
          <cell r="C3262"/>
          <cell r="D3262"/>
          <cell r="E3262"/>
          <cell r="F3262"/>
          <cell r="G3262">
            <v>5</v>
          </cell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63.83</v>
          </cell>
          <cell r="E3263">
            <v>34.42</v>
          </cell>
          <cell r="F3263">
            <v>98.25</v>
          </cell>
          <cell r="G3263">
            <v>9</v>
          </cell>
        </row>
        <row r="3264">
          <cell r="A3264" t="str">
            <v>46.26</v>
          </cell>
          <cell r="B3264" t="str">
            <v>Tubulacao em ferro fundido predial SMU - esgoto e pluvial</v>
          </cell>
          <cell r="C3264"/>
          <cell r="D3264"/>
          <cell r="E3264"/>
          <cell r="F3264"/>
          <cell r="G3264">
            <v>5</v>
          </cell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163.89</v>
          </cell>
          <cell r="E3265">
            <v>20.74</v>
          </cell>
          <cell r="F3265">
            <v>184.63</v>
          </cell>
          <cell r="G3265">
            <v>9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197.87</v>
          </cell>
          <cell r="E3266">
            <v>20.74</v>
          </cell>
          <cell r="F3266">
            <v>218.61</v>
          </cell>
          <cell r="G3266">
            <v>9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243.5</v>
          </cell>
          <cell r="E3267">
            <v>29.17</v>
          </cell>
          <cell r="F3267">
            <v>272.67</v>
          </cell>
          <cell r="G3267">
            <v>9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29.17</v>
          </cell>
          <cell r="F3268">
            <v>290.10000000000002</v>
          </cell>
          <cell r="G3268">
            <v>9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584.03</v>
          </cell>
          <cell r="E3269">
            <v>29.17</v>
          </cell>
          <cell r="F3269">
            <v>613.20000000000005</v>
          </cell>
          <cell r="G3269">
            <v>9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93.93</v>
          </cell>
          <cell r="E3270">
            <v>16.59</v>
          </cell>
          <cell r="F3270">
            <v>110.52</v>
          </cell>
          <cell r="G3270">
            <v>9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112.36</v>
          </cell>
          <cell r="E3271">
            <v>16.59</v>
          </cell>
          <cell r="F3271">
            <v>128.94999999999999</v>
          </cell>
          <cell r="G3271">
            <v>9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132.06</v>
          </cell>
          <cell r="E3272">
            <v>20.74</v>
          </cell>
          <cell r="F3272">
            <v>152.80000000000001</v>
          </cell>
          <cell r="G3272">
            <v>9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244.18</v>
          </cell>
          <cell r="E3273">
            <v>20.74</v>
          </cell>
          <cell r="F3273">
            <v>264.92</v>
          </cell>
          <cell r="G3273">
            <v>9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401.27</v>
          </cell>
          <cell r="E3274">
            <v>20.74</v>
          </cell>
          <cell r="F3274">
            <v>422.01</v>
          </cell>
          <cell r="G3274">
            <v>9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1287.98</v>
          </cell>
          <cell r="E3275">
            <v>16.59</v>
          </cell>
          <cell r="F3275">
            <v>1304.57</v>
          </cell>
          <cell r="G3275">
            <v>9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1289.01</v>
          </cell>
          <cell r="E3276">
            <v>16.59</v>
          </cell>
          <cell r="F3276">
            <v>1305.5999999999999</v>
          </cell>
          <cell r="G3276">
            <v>9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1325.81</v>
          </cell>
          <cell r="E3277">
            <v>20.74</v>
          </cell>
          <cell r="F3277">
            <v>1346.55</v>
          </cell>
          <cell r="G3277">
            <v>9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1380.81</v>
          </cell>
          <cell r="E3278">
            <v>20.74</v>
          </cell>
          <cell r="F3278">
            <v>1401.55</v>
          </cell>
          <cell r="G3278">
            <v>9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1809.87</v>
          </cell>
          <cell r="E3279">
            <v>20.74</v>
          </cell>
          <cell r="F3279">
            <v>1830.61</v>
          </cell>
          <cell r="G3279">
            <v>9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3124.51</v>
          </cell>
          <cell r="E3280">
            <v>20.74</v>
          </cell>
          <cell r="F3280">
            <v>3145.25</v>
          </cell>
          <cell r="G3280">
            <v>9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268.98</v>
          </cell>
          <cell r="E3281">
            <v>29.17</v>
          </cell>
          <cell r="F3281">
            <v>298.14999999999998</v>
          </cell>
          <cell r="G3281">
            <v>9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858.18</v>
          </cell>
          <cell r="E3282">
            <v>29.17</v>
          </cell>
          <cell r="F3282">
            <v>887.35</v>
          </cell>
          <cell r="G3282">
            <v>9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134.03</v>
          </cell>
          <cell r="E3283">
            <v>16.59</v>
          </cell>
          <cell r="F3283">
            <v>150.62</v>
          </cell>
          <cell r="G3283">
            <v>9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192.33</v>
          </cell>
          <cell r="E3284">
            <v>16.59</v>
          </cell>
          <cell r="F3284">
            <v>208.92</v>
          </cell>
          <cell r="G3284">
            <v>9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187.52</v>
          </cell>
          <cell r="E3285">
            <v>20.74</v>
          </cell>
          <cell r="F3285">
            <v>208.26</v>
          </cell>
          <cell r="G3285">
            <v>9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274.51</v>
          </cell>
          <cell r="E3286">
            <v>20.74</v>
          </cell>
          <cell r="F3286">
            <v>295.25</v>
          </cell>
          <cell r="G3286">
            <v>9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365.78</v>
          </cell>
          <cell r="E3287">
            <v>20.74</v>
          </cell>
          <cell r="F3287">
            <v>386.52</v>
          </cell>
          <cell r="G3287">
            <v>9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807.63</v>
          </cell>
          <cell r="E3288">
            <v>20.74</v>
          </cell>
          <cell r="F3288">
            <v>828.37</v>
          </cell>
          <cell r="G3288">
            <v>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198.92</v>
          </cell>
          <cell r="E3289">
            <v>16.59</v>
          </cell>
          <cell r="F3289">
            <v>215.51</v>
          </cell>
          <cell r="G3289">
            <v>9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179.96</v>
          </cell>
          <cell r="E3290">
            <v>16.59</v>
          </cell>
          <cell r="F3290">
            <v>196.55</v>
          </cell>
          <cell r="G3290">
            <v>9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219.15</v>
          </cell>
          <cell r="E3291">
            <v>20.74</v>
          </cell>
          <cell r="F3291">
            <v>239.89</v>
          </cell>
          <cell r="G3291">
            <v>9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455.04</v>
          </cell>
          <cell r="E3292">
            <v>20.74</v>
          </cell>
          <cell r="F3292">
            <v>475.78</v>
          </cell>
          <cell r="G3292">
            <v>9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635.39</v>
          </cell>
          <cell r="E3293">
            <v>20.74</v>
          </cell>
          <cell r="F3293">
            <v>656.13</v>
          </cell>
          <cell r="G3293">
            <v>9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240.42</v>
          </cell>
          <cell r="E3294">
            <v>16.59</v>
          </cell>
          <cell r="F3294">
            <v>257.01</v>
          </cell>
          <cell r="G3294">
            <v>9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277.49</v>
          </cell>
          <cell r="E3295">
            <v>16.59</v>
          </cell>
          <cell r="F3295">
            <v>294.08</v>
          </cell>
          <cell r="G3295">
            <v>9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304.45999999999998</v>
          </cell>
          <cell r="E3296">
            <v>16.59</v>
          </cell>
          <cell r="F3296">
            <v>321.05</v>
          </cell>
          <cell r="G3296">
            <v>9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367.18</v>
          </cell>
          <cell r="E3297">
            <v>20.74</v>
          </cell>
          <cell r="F3297">
            <v>387.92</v>
          </cell>
          <cell r="G3297">
            <v>9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388.67</v>
          </cell>
          <cell r="E3298">
            <v>20.74</v>
          </cell>
          <cell r="F3298">
            <v>409.41</v>
          </cell>
          <cell r="G3298">
            <v>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947.17</v>
          </cell>
          <cell r="E3299">
            <v>20.74</v>
          </cell>
          <cell r="F3299">
            <v>967.91</v>
          </cell>
          <cell r="G3299">
            <v>9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228.21</v>
          </cell>
          <cell r="E3300">
            <v>20.74</v>
          </cell>
          <cell r="F3300">
            <v>248.95</v>
          </cell>
          <cell r="G3300">
            <v>9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621.98</v>
          </cell>
          <cell r="E3301">
            <v>20.74</v>
          </cell>
          <cell r="F3301">
            <v>642.72</v>
          </cell>
          <cell r="G3301">
            <v>9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157.44</v>
          </cell>
          <cell r="E3302">
            <v>16.59</v>
          </cell>
          <cell r="F3302">
            <v>174.03</v>
          </cell>
          <cell r="G3302">
            <v>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204.59</v>
          </cell>
          <cell r="E3303">
            <v>20.74</v>
          </cell>
          <cell r="F3303">
            <v>225.33</v>
          </cell>
          <cell r="G3303">
            <v>9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265.89999999999998</v>
          </cell>
          <cell r="E3304">
            <v>20.74</v>
          </cell>
          <cell r="F3304">
            <v>286.64</v>
          </cell>
          <cell r="G3304">
            <v>9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276.58</v>
          </cell>
          <cell r="E3305">
            <v>20.74</v>
          </cell>
          <cell r="F3305">
            <v>297.32</v>
          </cell>
          <cell r="G3305">
            <v>9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624.66</v>
          </cell>
          <cell r="E3306">
            <v>20.74</v>
          </cell>
          <cell r="F3306">
            <v>645.4</v>
          </cell>
          <cell r="G3306">
            <v>9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607.74</v>
          </cell>
          <cell r="E3307">
            <v>20.74</v>
          </cell>
          <cell r="F3307">
            <v>628.48</v>
          </cell>
          <cell r="G3307">
            <v>9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544.23</v>
          </cell>
          <cell r="E3308">
            <v>20.74</v>
          </cell>
          <cell r="F3308">
            <v>564.97</v>
          </cell>
          <cell r="G3308">
            <v>9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660.3</v>
          </cell>
          <cell r="E3309">
            <v>20.74</v>
          </cell>
          <cell r="F3309">
            <v>681.04</v>
          </cell>
          <cell r="G3309">
            <v>9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660.55</v>
          </cell>
          <cell r="E3310">
            <v>20.74</v>
          </cell>
          <cell r="F3310">
            <v>681.29</v>
          </cell>
          <cell r="G3310">
            <v>9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1269.98</v>
          </cell>
          <cell r="E3311">
            <v>20.74</v>
          </cell>
          <cell r="F3311">
            <v>1290.72</v>
          </cell>
          <cell r="G3311">
            <v>9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547.74</v>
          </cell>
          <cell r="E3312">
            <v>16.59</v>
          </cell>
          <cell r="F3312">
            <v>564.33000000000004</v>
          </cell>
          <cell r="G3312">
            <v>9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808.49</v>
          </cell>
          <cell r="E3313">
            <v>20.74</v>
          </cell>
          <cell r="F3313">
            <v>829.23</v>
          </cell>
          <cell r="G3313">
            <v>9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1184.3</v>
          </cell>
          <cell r="E3314">
            <v>20.74</v>
          </cell>
          <cell r="F3314">
            <v>1205.04</v>
          </cell>
          <cell r="G3314">
            <v>9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1570.72</v>
          </cell>
          <cell r="E3315">
            <v>20.74</v>
          </cell>
          <cell r="F3315">
            <v>1591.46</v>
          </cell>
          <cell r="G3315">
            <v>9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3062.03</v>
          </cell>
          <cell r="E3316">
            <v>20.74</v>
          </cell>
          <cell r="F3316">
            <v>3082.77</v>
          </cell>
          <cell r="G3316">
            <v>9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376.83</v>
          </cell>
          <cell r="E3317">
            <v>16.59</v>
          </cell>
          <cell r="F3317">
            <v>393.42</v>
          </cell>
          <cell r="G3317">
            <v>9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385.27</v>
          </cell>
          <cell r="E3318">
            <v>16.59</v>
          </cell>
          <cell r="F3318">
            <v>401.86</v>
          </cell>
          <cell r="G3318">
            <v>9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634.66</v>
          </cell>
          <cell r="E3319">
            <v>20.74</v>
          </cell>
          <cell r="F3319">
            <v>655.4</v>
          </cell>
          <cell r="G3319">
            <v>9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530.45000000000005</v>
          </cell>
          <cell r="E3320">
            <v>20.74</v>
          </cell>
          <cell r="F3320">
            <v>551.19000000000005</v>
          </cell>
          <cell r="G3320">
            <v>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601.58000000000004</v>
          </cell>
          <cell r="E3321">
            <v>20.74</v>
          </cell>
          <cell r="F3321">
            <v>622.32000000000005</v>
          </cell>
          <cell r="G3321">
            <v>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345.72</v>
          </cell>
          <cell r="E3322">
            <v>20.74</v>
          </cell>
          <cell r="F3322">
            <v>366.46</v>
          </cell>
          <cell r="G3322">
            <v>9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723.45</v>
          </cell>
          <cell r="E3323">
            <v>20.74</v>
          </cell>
          <cell r="F3323">
            <v>744.19</v>
          </cell>
          <cell r="G3323">
            <v>9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731.33</v>
          </cell>
          <cell r="E3324">
            <v>20.74</v>
          </cell>
          <cell r="F3324">
            <v>752.07</v>
          </cell>
          <cell r="G3324">
            <v>9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1075.06</v>
          </cell>
          <cell r="E3325">
            <v>20.74</v>
          </cell>
          <cell r="F3325">
            <v>1095.8</v>
          </cell>
          <cell r="G3325">
            <v>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1966.94</v>
          </cell>
          <cell r="E3326">
            <v>20.74</v>
          </cell>
          <cell r="F3326">
            <v>1987.68</v>
          </cell>
          <cell r="G3326">
            <v>9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3592.19</v>
          </cell>
          <cell r="E3327">
            <v>20.74</v>
          </cell>
          <cell r="F3327">
            <v>3612.93</v>
          </cell>
          <cell r="G3327">
            <v>9</v>
          </cell>
        </row>
        <row r="3328">
          <cell r="A3328" t="str">
            <v>46.27</v>
          </cell>
          <cell r="B3328" t="str">
            <v>Tubulacao em cobre, para sistema de ar condicionado</v>
          </cell>
          <cell r="C3328"/>
          <cell r="D3328"/>
          <cell r="E3328"/>
          <cell r="F3328"/>
          <cell r="G3328">
            <v>5</v>
          </cell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10.16</v>
          </cell>
          <cell r="E3329">
            <v>6.84</v>
          </cell>
          <cell r="F3329">
            <v>17</v>
          </cell>
          <cell r="G3329">
            <v>9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13.65</v>
          </cell>
          <cell r="E3330">
            <v>6.84</v>
          </cell>
          <cell r="F3330">
            <v>20.49</v>
          </cell>
          <cell r="G3330">
            <v>9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16.5</v>
          </cell>
          <cell r="E3331">
            <v>6.84</v>
          </cell>
          <cell r="F3331">
            <v>23.34</v>
          </cell>
          <cell r="G3331">
            <v>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21.39</v>
          </cell>
          <cell r="E3332">
            <v>10.37</v>
          </cell>
          <cell r="F3332">
            <v>31.76</v>
          </cell>
          <cell r="G3332">
            <v>9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29.02</v>
          </cell>
          <cell r="E3333">
            <v>10.37</v>
          </cell>
          <cell r="F3333">
            <v>39.39</v>
          </cell>
          <cell r="G3333">
            <v>9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37.659999999999997</v>
          </cell>
          <cell r="E3334">
            <v>10.37</v>
          </cell>
          <cell r="F3334">
            <v>48.03</v>
          </cell>
          <cell r="G3334">
            <v>9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42.36</v>
          </cell>
          <cell r="E3335">
            <v>10.37</v>
          </cell>
          <cell r="F3335">
            <v>52.73</v>
          </cell>
          <cell r="G3335">
            <v>9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  <cell r="C3336"/>
          <cell r="D3336"/>
          <cell r="E3336"/>
          <cell r="F3336"/>
          <cell r="G3336">
            <v>5</v>
          </cell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50.84</v>
          </cell>
          <cell r="E3337">
            <v>14.93</v>
          </cell>
          <cell r="F3337">
            <v>65.77</v>
          </cell>
          <cell r="G3337">
            <v>9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71.16</v>
          </cell>
          <cell r="E3338">
            <v>14.93</v>
          </cell>
          <cell r="F3338">
            <v>86.09</v>
          </cell>
          <cell r="G3338">
            <v>9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92.51</v>
          </cell>
          <cell r="E3339">
            <v>14.93</v>
          </cell>
          <cell r="F3339">
            <v>107.44</v>
          </cell>
          <cell r="G3339">
            <v>9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108.87</v>
          </cell>
          <cell r="E3340">
            <v>14.93</v>
          </cell>
          <cell r="F3340">
            <v>123.8</v>
          </cell>
          <cell r="G3340">
            <v>9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135.58000000000001</v>
          </cell>
          <cell r="E3341">
            <v>14.93</v>
          </cell>
          <cell r="F3341">
            <v>150.51</v>
          </cell>
          <cell r="G3341">
            <v>9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155.65</v>
          </cell>
          <cell r="E3342">
            <v>14.93</v>
          </cell>
          <cell r="F3342">
            <v>170.58</v>
          </cell>
          <cell r="G3342">
            <v>9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176.04</v>
          </cell>
          <cell r="E3343">
            <v>14.93</v>
          </cell>
          <cell r="F3343">
            <v>190.97</v>
          </cell>
          <cell r="G3343">
            <v>9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205.07</v>
          </cell>
          <cell r="E3344">
            <v>14.93</v>
          </cell>
          <cell r="F3344">
            <v>220</v>
          </cell>
          <cell r="G3344">
            <v>9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213.62</v>
          </cell>
          <cell r="E3345">
            <v>14.93</v>
          </cell>
          <cell r="F3345">
            <v>228.55</v>
          </cell>
          <cell r="G3345">
            <v>9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238.68</v>
          </cell>
          <cell r="E3346">
            <v>14.93</v>
          </cell>
          <cell r="F3346">
            <v>253.61</v>
          </cell>
          <cell r="G3346">
            <v>9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258.31</v>
          </cell>
          <cell r="E3347">
            <v>14.93</v>
          </cell>
          <cell r="F3347">
            <v>273.24</v>
          </cell>
          <cell r="G3347">
            <v>9</v>
          </cell>
        </row>
        <row r="3348">
          <cell r="A3348" t="str">
            <v>46.33</v>
          </cell>
          <cell r="B3348" t="str">
            <v>Tubulacao em PP - aguas pluviais / esgoto</v>
          </cell>
          <cell r="C3348"/>
          <cell r="D3348"/>
          <cell r="E3348"/>
          <cell r="F3348"/>
          <cell r="G3348">
            <v>5</v>
          </cell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46.88</v>
          </cell>
          <cell r="E3349">
            <v>14.59</v>
          </cell>
          <cell r="F3349">
            <v>61.47</v>
          </cell>
          <cell r="G3349">
            <v>9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55.92</v>
          </cell>
          <cell r="E3350">
            <v>14.59</v>
          </cell>
          <cell r="F3350">
            <v>70.510000000000005</v>
          </cell>
          <cell r="G3350">
            <v>9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62.2</v>
          </cell>
          <cell r="E3351">
            <v>14.59</v>
          </cell>
          <cell r="F3351">
            <v>76.790000000000006</v>
          </cell>
          <cell r="G3351">
            <v>9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127.3</v>
          </cell>
          <cell r="E3352">
            <v>21.88</v>
          </cell>
          <cell r="F3352">
            <v>149.18</v>
          </cell>
          <cell r="G3352">
            <v>9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13.68</v>
          </cell>
          <cell r="E3353">
            <v>9.5399999999999991</v>
          </cell>
          <cell r="F3353">
            <v>23.22</v>
          </cell>
          <cell r="G3353">
            <v>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19.829999999999998</v>
          </cell>
          <cell r="E3354">
            <v>9.5399999999999991</v>
          </cell>
          <cell r="F3354">
            <v>29.37</v>
          </cell>
          <cell r="G3354">
            <v>9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20.66</v>
          </cell>
          <cell r="E3355">
            <v>14.51</v>
          </cell>
          <cell r="F3355">
            <v>35.17</v>
          </cell>
          <cell r="G3355">
            <v>9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20.97</v>
          </cell>
          <cell r="E3356">
            <v>16.59</v>
          </cell>
          <cell r="F3356">
            <v>37.56</v>
          </cell>
          <cell r="G3356">
            <v>9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14.12</v>
          </cell>
          <cell r="E3357">
            <v>9.5399999999999991</v>
          </cell>
          <cell r="F3357">
            <v>23.66</v>
          </cell>
          <cell r="G3357">
            <v>9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18.690000000000001</v>
          </cell>
          <cell r="E3358">
            <v>9.5399999999999991</v>
          </cell>
          <cell r="F3358">
            <v>28.23</v>
          </cell>
          <cell r="G3358">
            <v>9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22.57</v>
          </cell>
          <cell r="E3359">
            <v>14.51</v>
          </cell>
          <cell r="F3359">
            <v>37.08</v>
          </cell>
          <cell r="G3359">
            <v>9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55.81</v>
          </cell>
          <cell r="E3360">
            <v>16.59</v>
          </cell>
          <cell r="F3360">
            <v>72.400000000000006</v>
          </cell>
          <cell r="G3360">
            <v>9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16.98</v>
          </cell>
          <cell r="E3361">
            <v>9.5399999999999991</v>
          </cell>
          <cell r="F3361">
            <v>26.52</v>
          </cell>
          <cell r="G3361">
            <v>9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20.36</v>
          </cell>
          <cell r="E3362">
            <v>9.5399999999999991</v>
          </cell>
          <cell r="F3362">
            <v>29.9</v>
          </cell>
          <cell r="G3362">
            <v>9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25.14</v>
          </cell>
          <cell r="E3363">
            <v>14.51</v>
          </cell>
          <cell r="F3363">
            <v>39.65</v>
          </cell>
          <cell r="G3363">
            <v>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39.159999999999997</v>
          </cell>
          <cell r="E3364">
            <v>16.59</v>
          </cell>
          <cell r="F3364">
            <v>55.75</v>
          </cell>
          <cell r="G3364">
            <v>9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11.48</v>
          </cell>
          <cell r="E3365">
            <v>9.5399999999999991</v>
          </cell>
          <cell r="F3365">
            <v>21.02</v>
          </cell>
          <cell r="G3365">
            <v>9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19.510000000000002</v>
          </cell>
          <cell r="E3366">
            <v>14.51</v>
          </cell>
          <cell r="F3366">
            <v>34.020000000000003</v>
          </cell>
          <cell r="G3366">
            <v>9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31.6</v>
          </cell>
          <cell r="E3367">
            <v>16.59</v>
          </cell>
          <cell r="F3367">
            <v>48.19</v>
          </cell>
          <cell r="G3367">
            <v>9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43.3</v>
          </cell>
          <cell r="E3368">
            <v>9.5399999999999991</v>
          </cell>
          <cell r="F3368">
            <v>52.84</v>
          </cell>
          <cell r="G3368">
            <v>9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55.56</v>
          </cell>
          <cell r="E3369">
            <v>14.51</v>
          </cell>
          <cell r="F3369">
            <v>70.069999999999993</v>
          </cell>
          <cell r="G3369">
            <v>9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96.02</v>
          </cell>
          <cell r="E3370">
            <v>16.59</v>
          </cell>
          <cell r="F3370">
            <v>112.61</v>
          </cell>
          <cell r="G3370">
            <v>9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73</v>
          </cell>
          <cell r="E3371">
            <v>16.59</v>
          </cell>
          <cell r="F3371">
            <v>89.59</v>
          </cell>
          <cell r="G3371">
            <v>9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258.17</v>
          </cell>
          <cell r="E3372">
            <v>14.51</v>
          </cell>
          <cell r="F3372">
            <v>272.68</v>
          </cell>
          <cell r="G3372">
            <v>9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36.340000000000003</v>
          </cell>
          <cell r="E3373">
            <v>9.5399999999999991</v>
          </cell>
          <cell r="F3373">
            <v>45.88</v>
          </cell>
          <cell r="G3373">
            <v>9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38.35</v>
          </cell>
          <cell r="E3374">
            <v>14.51</v>
          </cell>
          <cell r="F3374">
            <v>52.86</v>
          </cell>
          <cell r="G3374">
            <v>9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72.5</v>
          </cell>
          <cell r="E3375">
            <v>16.59</v>
          </cell>
          <cell r="F3375">
            <v>89.09</v>
          </cell>
          <cell r="G3375">
            <v>9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34.6</v>
          </cell>
          <cell r="E3376">
            <v>14.51</v>
          </cell>
          <cell r="F3376">
            <v>49.11</v>
          </cell>
          <cell r="G3376">
            <v>9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63.56</v>
          </cell>
          <cell r="E3377">
            <v>16.59</v>
          </cell>
          <cell r="F3377">
            <v>80.150000000000006</v>
          </cell>
          <cell r="G3377">
            <v>9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61.59</v>
          </cell>
          <cell r="E3378">
            <v>16.59</v>
          </cell>
          <cell r="F3378">
            <v>78.180000000000007</v>
          </cell>
          <cell r="G3378">
            <v>9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72.22</v>
          </cell>
          <cell r="E3379">
            <v>16.59</v>
          </cell>
          <cell r="F3379">
            <v>88.81</v>
          </cell>
          <cell r="G3379">
            <v>9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138.94</v>
          </cell>
          <cell r="E3380">
            <v>14.51</v>
          </cell>
          <cell r="F3380">
            <v>153.44999999999999</v>
          </cell>
          <cell r="G3380">
            <v>9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84.6</v>
          </cell>
          <cell r="E3381">
            <v>16.59</v>
          </cell>
          <cell r="F3381">
            <v>101.19</v>
          </cell>
          <cell r="G3381">
            <v>9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70.5</v>
          </cell>
          <cell r="E3382">
            <v>9.5399999999999991</v>
          </cell>
          <cell r="F3382">
            <v>80.040000000000006</v>
          </cell>
          <cell r="G3382">
            <v>9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12.82</v>
          </cell>
          <cell r="E3383">
            <v>9.5399999999999991</v>
          </cell>
          <cell r="F3383">
            <v>22.36</v>
          </cell>
          <cell r="G3383">
            <v>9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34.11</v>
          </cell>
          <cell r="E3384">
            <v>9.5399999999999991</v>
          </cell>
          <cell r="F3384">
            <v>43.65</v>
          </cell>
          <cell r="G3384">
            <v>9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39.64</v>
          </cell>
          <cell r="E3385">
            <v>14.51</v>
          </cell>
          <cell r="F3385">
            <v>54.15</v>
          </cell>
          <cell r="G3385">
            <v>9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88.76</v>
          </cell>
          <cell r="E3386">
            <v>4.1500000000000004</v>
          </cell>
          <cell r="F3386">
            <v>92.91</v>
          </cell>
          <cell r="G3386">
            <v>9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  <cell r="C3387"/>
          <cell r="D3387"/>
          <cell r="E3387"/>
          <cell r="F3387"/>
          <cell r="G3387">
            <v>2</v>
          </cell>
        </row>
        <row r="3388">
          <cell r="A3388" t="str">
            <v>47.01</v>
          </cell>
          <cell r="B3388" t="str">
            <v>Registro e / ou valvula em latao fundido sem acabamento</v>
          </cell>
          <cell r="C3388"/>
          <cell r="D3388"/>
          <cell r="E3388"/>
          <cell r="F3388"/>
          <cell r="G3388">
            <v>5</v>
          </cell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34.85</v>
          </cell>
          <cell r="E3389">
            <v>18.66</v>
          </cell>
          <cell r="F3389">
            <v>53.51</v>
          </cell>
          <cell r="G3389">
            <v>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46.33</v>
          </cell>
          <cell r="E3390">
            <v>24.88</v>
          </cell>
          <cell r="F3390">
            <v>71.209999999999994</v>
          </cell>
          <cell r="G3390">
            <v>9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56.78</v>
          </cell>
          <cell r="E3391">
            <v>31.1</v>
          </cell>
          <cell r="F3391">
            <v>87.88</v>
          </cell>
          <cell r="G3391">
            <v>9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74.400000000000006</v>
          </cell>
          <cell r="E3392">
            <v>37.32</v>
          </cell>
          <cell r="F3392">
            <v>111.72</v>
          </cell>
          <cell r="G3392">
            <v>9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95.55</v>
          </cell>
          <cell r="E3393">
            <v>41.47</v>
          </cell>
          <cell r="F3393">
            <v>137.02000000000001</v>
          </cell>
          <cell r="G3393">
            <v>9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130.37</v>
          </cell>
          <cell r="E3394">
            <v>51.84</v>
          </cell>
          <cell r="F3394">
            <v>182.21</v>
          </cell>
          <cell r="G3394">
            <v>9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327.69</v>
          </cell>
          <cell r="E3395">
            <v>62.21</v>
          </cell>
          <cell r="F3395">
            <v>389.9</v>
          </cell>
          <cell r="G3395">
            <v>9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512.15</v>
          </cell>
          <cell r="E3396">
            <v>82.94</v>
          </cell>
          <cell r="F3396">
            <v>595.09</v>
          </cell>
          <cell r="G3396">
            <v>9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863.67</v>
          </cell>
          <cell r="E3397">
            <v>124.41</v>
          </cell>
          <cell r="F3397">
            <v>988.08</v>
          </cell>
          <cell r="G3397">
            <v>9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66.77</v>
          </cell>
          <cell r="E3398">
            <v>24.88</v>
          </cell>
          <cell r="F3398">
            <v>91.65</v>
          </cell>
          <cell r="G3398">
            <v>9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23.78</v>
          </cell>
          <cell r="E3399">
            <v>18.66</v>
          </cell>
          <cell r="F3399">
            <v>42.44</v>
          </cell>
          <cell r="G3399">
            <v>9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57.25</v>
          </cell>
          <cell r="E3400">
            <v>18.66</v>
          </cell>
          <cell r="F3400">
            <v>75.91</v>
          </cell>
          <cell r="G3400">
            <v>9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67.42</v>
          </cell>
          <cell r="E3401">
            <v>18.66</v>
          </cell>
          <cell r="F3401">
            <v>86.08</v>
          </cell>
          <cell r="G3401">
            <v>9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96.15</v>
          </cell>
          <cell r="E3402">
            <v>20.74</v>
          </cell>
          <cell r="F3402">
            <v>116.89</v>
          </cell>
          <cell r="G3402">
            <v>9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225.96</v>
          </cell>
          <cell r="E3403">
            <v>18.66</v>
          </cell>
          <cell r="F3403">
            <v>244.62</v>
          </cell>
          <cell r="G3403">
            <v>9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1152.22</v>
          </cell>
          <cell r="E3404">
            <v>41.47</v>
          </cell>
          <cell r="F3404">
            <v>1193.69</v>
          </cell>
          <cell r="G3404">
            <v>9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  <cell r="C3405"/>
          <cell r="D3405"/>
          <cell r="E3405"/>
          <cell r="F3405"/>
          <cell r="G3405">
            <v>5</v>
          </cell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92.43</v>
          </cell>
          <cell r="E3406">
            <v>18.66</v>
          </cell>
          <cell r="F3406">
            <v>111.09</v>
          </cell>
          <cell r="G3406">
            <v>9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84.08</v>
          </cell>
          <cell r="E3407">
            <v>18.66</v>
          </cell>
          <cell r="F3407">
            <v>102.74</v>
          </cell>
          <cell r="G3407">
            <v>9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110.83</v>
          </cell>
          <cell r="E3408">
            <v>18.66</v>
          </cell>
          <cell r="F3408">
            <v>129.49</v>
          </cell>
          <cell r="G3408">
            <v>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140.76</v>
          </cell>
          <cell r="E3409">
            <v>18.66</v>
          </cell>
          <cell r="F3409">
            <v>159.41999999999999</v>
          </cell>
          <cell r="G3409">
            <v>9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133.16</v>
          </cell>
          <cell r="E3410">
            <v>18.66</v>
          </cell>
          <cell r="F3410">
            <v>151.82</v>
          </cell>
          <cell r="G3410">
            <v>9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85.14</v>
          </cell>
          <cell r="E3411">
            <v>18.66</v>
          </cell>
          <cell r="F3411">
            <v>103.8</v>
          </cell>
          <cell r="G3411">
            <v>9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79.569999999999993</v>
          </cell>
          <cell r="E3412">
            <v>18.66</v>
          </cell>
          <cell r="F3412">
            <v>98.23</v>
          </cell>
          <cell r="G3412">
            <v>9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55.88</v>
          </cell>
          <cell r="E3413">
            <v>18.66</v>
          </cell>
          <cell r="F3413">
            <v>74.540000000000006</v>
          </cell>
          <cell r="G3413">
            <v>9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67.239999999999995</v>
          </cell>
          <cell r="E3414">
            <v>18.66</v>
          </cell>
          <cell r="F3414">
            <v>85.9</v>
          </cell>
          <cell r="G3414">
            <v>9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  <cell r="C3415"/>
          <cell r="D3415"/>
          <cell r="E3415"/>
          <cell r="F3415"/>
          <cell r="G3415">
            <v>5</v>
          </cell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336.43</v>
          </cell>
          <cell r="E3416">
            <v>62.21</v>
          </cell>
          <cell r="F3416">
            <v>398.64</v>
          </cell>
          <cell r="G3416">
            <v>9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282.08</v>
          </cell>
          <cell r="E3417">
            <v>62.21</v>
          </cell>
          <cell r="F3417">
            <v>344.29</v>
          </cell>
          <cell r="G3417">
            <v>9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274.67</v>
          </cell>
          <cell r="E3418">
            <v>62.21</v>
          </cell>
          <cell r="F3418">
            <v>336.88</v>
          </cell>
          <cell r="G3418">
            <v>9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388.65</v>
          </cell>
          <cell r="E3419">
            <v>62.21</v>
          </cell>
          <cell r="F3419">
            <v>450.86</v>
          </cell>
          <cell r="G3419">
            <v>9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1009.33</v>
          </cell>
          <cell r="E3420">
            <v>62.21</v>
          </cell>
          <cell r="F3420">
            <v>1071.54</v>
          </cell>
          <cell r="G3420">
            <v>9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468.83</v>
          </cell>
          <cell r="E3421">
            <v>24.88</v>
          </cell>
          <cell r="F3421">
            <v>493.71</v>
          </cell>
          <cell r="G3421">
            <v>9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312.95</v>
          </cell>
          <cell r="E3422">
            <v>24.88</v>
          </cell>
          <cell r="F3422">
            <v>337.83</v>
          </cell>
          <cell r="G3422">
            <v>9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791.9</v>
          </cell>
          <cell r="E3423">
            <v>62.21</v>
          </cell>
          <cell r="F3423">
            <v>854.11</v>
          </cell>
          <cell r="G3423">
            <v>9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432.82</v>
          </cell>
          <cell r="E3424">
            <v>18.66</v>
          </cell>
          <cell r="F3424">
            <v>451.48</v>
          </cell>
          <cell r="G3424">
            <v>9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324.05</v>
          </cell>
          <cell r="E3425">
            <v>62.21</v>
          </cell>
          <cell r="F3425">
            <v>386.26</v>
          </cell>
          <cell r="G3425">
            <v>9</v>
          </cell>
        </row>
        <row r="3426">
          <cell r="A3426" t="str">
            <v>47.05</v>
          </cell>
          <cell r="B3426" t="str">
            <v>Registro e / ou valvula em bronze</v>
          </cell>
          <cell r="C3426"/>
          <cell r="D3426"/>
          <cell r="E3426"/>
          <cell r="F3426"/>
          <cell r="G3426">
            <v>5</v>
          </cell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96.41</v>
          </cell>
          <cell r="E3427">
            <v>18.66</v>
          </cell>
          <cell r="F3427">
            <v>115.07</v>
          </cell>
          <cell r="G3427">
            <v>9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114.86</v>
          </cell>
          <cell r="E3428">
            <v>18.66</v>
          </cell>
          <cell r="F3428">
            <v>133.52000000000001</v>
          </cell>
          <cell r="G3428">
            <v>9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163.65</v>
          </cell>
          <cell r="E3429">
            <v>18.66</v>
          </cell>
          <cell r="F3429">
            <v>182.31</v>
          </cell>
          <cell r="G3429">
            <v>9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191.51</v>
          </cell>
          <cell r="E3430">
            <v>18.66</v>
          </cell>
          <cell r="F3430">
            <v>210.17</v>
          </cell>
          <cell r="G3430">
            <v>9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260.52999999999997</v>
          </cell>
          <cell r="E3431">
            <v>18.66</v>
          </cell>
          <cell r="F3431">
            <v>279.19</v>
          </cell>
          <cell r="G3431">
            <v>9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446.33</v>
          </cell>
          <cell r="E3432">
            <v>18.66</v>
          </cell>
          <cell r="F3432">
            <v>464.99</v>
          </cell>
          <cell r="G3432">
            <v>9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540.23</v>
          </cell>
          <cell r="E3433">
            <v>18.66</v>
          </cell>
          <cell r="F3433">
            <v>558.89</v>
          </cell>
          <cell r="G3433">
            <v>9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934.07</v>
          </cell>
          <cell r="E3434">
            <v>24.88</v>
          </cell>
          <cell r="F3434">
            <v>958.95</v>
          </cell>
          <cell r="G3434">
            <v>9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80.73</v>
          </cell>
          <cell r="E3435">
            <v>18.66</v>
          </cell>
          <cell r="F3435">
            <v>99.39</v>
          </cell>
          <cell r="G3435">
            <v>9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110.68</v>
          </cell>
          <cell r="E3436">
            <v>18.66</v>
          </cell>
          <cell r="F3436">
            <v>129.34</v>
          </cell>
          <cell r="G3436">
            <v>9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139.21</v>
          </cell>
          <cell r="E3437">
            <v>18.66</v>
          </cell>
          <cell r="F3437">
            <v>157.87</v>
          </cell>
          <cell r="G3437">
            <v>9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195.26</v>
          </cell>
          <cell r="E3438">
            <v>18.66</v>
          </cell>
          <cell r="F3438">
            <v>213.92</v>
          </cell>
          <cell r="G3438">
            <v>9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324.37</v>
          </cell>
          <cell r="E3439">
            <v>18.66</v>
          </cell>
          <cell r="F3439">
            <v>343.03</v>
          </cell>
          <cell r="G3439">
            <v>9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485.94</v>
          </cell>
          <cell r="E3440">
            <v>18.66</v>
          </cell>
          <cell r="F3440">
            <v>504.6</v>
          </cell>
          <cell r="G3440">
            <v>9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833.74</v>
          </cell>
          <cell r="E3441">
            <v>24.88</v>
          </cell>
          <cell r="F3441">
            <v>858.62</v>
          </cell>
          <cell r="G3441">
            <v>9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74.989999999999995</v>
          </cell>
          <cell r="E3442">
            <v>18.66</v>
          </cell>
          <cell r="F3442">
            <v>93.65</v>
          </cell>
          <cell r="G3442">
            <v>9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105.28</v>
          </cell>
          <cell r="E3443">
            <v>18.66</v>
          </cell>
          <cell r="F3443">
            <v>123.94</v>
          </cell>
          <cell r="G3443">
            <v>9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129.78</v>
          </cell>
          <cell r="E3444">
            <v>18.66</v>
          </cell>
          <cell r="F3444">
            <v>148.44</v>
          </cell>
          <cell r="G3444">
            <v>9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176.07</v>
          </cell>
          <cell r="E3445">
            <v>18.66</v>
          </cell>
          <cell r="F3445">
            <v>194.73</v>
          </cell>
          <cell r="G3445">
            <v>9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283.45</v>
          </cell>
          <cell r="E3446">
            <v>18.66</v>
          </cell>
          <cell r="F3446">
            <v>302.11</v>
          </cell>
          <cell r="G3446">
            <v>9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6117.43</v>
          </cell>
          <cell r="E3447">
            <v>31.1</v>
          </cell>
          <cell r="F3447">
            <v>6148.53</v>
          </cell>
          <cell r="G3447">
            <v>9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159.82</v>
          </cell>
          <cell r="E3448">
            <v>18.66</v>
          </cell>
          <cell r="F3448">
            <v>178.48</v>
          </cell>
          <cell r="G3448">
            <v>9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448.26</v>
          </cell>
          <cell r="E3449">
            <v>18.66</v>
          </cell>
          <cell r="F3449">
            <v>466.92</v>
          </cell>
          <cell r="G3449">
            <v>9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421.59</v>
          </cell>
          <cell r="E3450">
            <v>18.66</v>
          </cell>
          <cell r="F3450">
            <v>440.25</v>
          </cell>
          <cell r="G3450">
            <v>9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824.62</v>
          </cell>
          <cell r="E3451">
            <v>24.88</v>
          </cell>
          <cell r="F3451">
            <v>849.5</v>
          </cell>
          <cell r="G3451">
            <v>9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339.28</v>
          </cell>
          <cell r="E3452">
            <v>18.66</v>
          </cell>
          <cell r="F3452">
            <v>357.94</v>
          </cell>
          <cell r="G3452">
            <v>9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129.91</v>
          </cell>
          <cell r="E3453">
            <v>10.37</v>
          </cell>
          <cell r="F3453">
            <v>140.28</v>
          </cell>
          <cell r="G3453">
            <v>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5446.76</v>
          </cell>
          <cell r="E3454">
            <v>24.88</v>
          </cell>
          <cell r="F3454">
            <v>5471.64</v>
          </cell>
          <cell r="G3454">
            <v>9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1956.35</v>
          </cell>
          <cell r="E3455">
            <v>24.88</v>
          </cell>
          <cell r="F3455">
            <v>1981.23</v>
          </cell>
          <cell r="G3455">
            <v>9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370.88</v>
          </cell>
          <cell r="E3456">
            <v>18.66</v>
          </cell>
          <cell r="F3456">
            <v>389.54</v>
          </cell>
          <cell r="G3456">
            <v>9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182.5</v>
          </cell>
          <cell r="E3457">
            <v>18.66</v>
          </cell>
          <cell r="F3457">
            <v>201.16</v>
          </cell>
          <cell r="G3457">
            <v>9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247.37</v>
          </cell>
          <cell r="E3458">
            <v>18.66</v>
          </cell>
          <cell r="F3458">
            <v>266.02999999999997</v>
          </cell>
          <cell r="G3458">
            <v>9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502.9</v>
          </cell>
          <cell r="E3459">
            <v>18.66</v>
          </cell>
          <cell r="F3459">
            <v>521.55999999999995</v>
          </cell>
          <cell r="G3459">
            <v>9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619.66</v>
          </cell>
          <cell r="E3460">
            <v>18.66</v>
          </cell>
          <cell r="F3460">
            <v>638.32000000000005</v>
          </cell>
          <cell r="G3460">
            <v>9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968.5</v>
          </cell>
          <cell r="E3461">
            <v>18.66</v>
          </cell>
          <cell r="F3461">
            <v>987.16</v>
          </cell>
          <cell r="G3461">
            <v>9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2232.91</v>
          </cell>
          <cell r="E3462">
            <v>24.88</v>
          </cell>
          <cell r="F3462">
            <v>2257.79</v>
          </cell>
          <cell r="G3462">
            <v>9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5042.0600000000004</v>
          </cell>
          <cell r="E3463">
            <v>24.88</v>
          </cell>
          <cell r="F3463">
            <v>5066.9399999999996</v>
          </cell>
          <cell r="G3463">
            <v>9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65.38</v>
          </cell>
          <cell r="E3464">
            <v>12.44</v>
          </cell>
          <cell r="F3464">
            <v>77.819999999999993</v>
          </cell>
          <cell r="G3464">
            <v>9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77.8</v>
          </cell>
          <cell r="E3465">
            <v>18.66</v>
          </cell>
          <cell r="F3465">
            <v>96.46</v>
          </cell>
          <cell r="G3465">
            <v>9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97.89</v>
          </cell>
          <cell r="E3466">
            <v>16.59</v>
          </cell>
          <cell r="F3466">
            <v>114.48</v>
          </cell>
          <cell r="G3466">
            <v>9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106.51</v>
          </cell>
          <cell r="E3467">
            <v>18.66</v>
          </cell>
          <cell r="F3467">
            <v>125.17</v>
          </cell>
          <cell r="G3467">
            <v>9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422.26</v>
          </cell>
          <cell r="E3468">
            <v>18.66</v>
          </cell>
          <cell r="F3468">
            <v>440.92</v>
          </cell>
          <cell r="G3468">
            <v>9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619.92999999999995</v>
          </cell>
          <cell r="E3469">
            <v>18.66</v>
          </cell>
          <cell r="F3469">
            <v>638.59</v>
          </cell>
          <cell r="G3469">
            <v>9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5559.22</v>
          </cell>
          <cell r="E3470">
            <v>82.94</v>
          </cell>
          <cell r="F3470">
            <v>5642.16</v>
          </cell>
          <cell r="G3470">
            <v>9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5779.63</v>
          </cell>
          <cell r="E3471">
            <v>82.94</v>
          </cell>
          <cell r="F3471">
            <v>5862.57</v>
          </cell>
          <cell r="G3471">
            <v>9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470.33</v>
          </cell>
          <cell r="E3472">
            <v>41.47</v>
          </cell>
          <cell r="F3472">
            <v>511.8</v>
          </cell>
          <cell r="G3472">
            <v>9</v>
          </cell>
        </row>
        <row r="3473">
          <cell r="A3473" t="str">
            <v>47.06</v>
          </cell>
          <cell r="B3473" t="str">
            <v>Registro e / ou valvula em ferro fundido</v>
          </cell>
          <cell r="C3473"/>
          <cell r="D3473"/>
          <cell r="E3473"/>
          <cell r="F3473"/>
          <cell r="G3473">
            <v>5</v>
          </cell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1315.6</v>
          </cell>
          <cell r="E3474">
            <v>51.84</v>
          </cell>
          <cell r="F3474">
            <v>1367.44</v>
          </cell>
          <cell r="G3474">
            <v>9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1751.37</v>
          </cell>
          <cell r="E3475">
            <v>145.15</v>
          </cell>
          <cell r="F3475">
            <v>1896.52</v>
          </cell>
          <cell r="G3475">
            <v>9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2802.43</v>
          </cell>
          <cell r="E3476">
            <v>145.15</v>
          </cell>
          <cell r="F3476">
            <v>2947.58</v>
          </cell>
          <cell r="G3476">
            <v>9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1290.1199999999999</v>
          </cell>
          <cell r="E3477">
            <v>145.15</v>
          </cell>
          <cell r="F3477">
            <v>1435.27</v>
          </cell>
          <cell r="G3477">
            <v>9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2852.34</v>
          </cell>
          <cell r="E3478">
            <v>145.15</v>
          </cell>
          <cell r="F3478">
            <v>2997.49</v>
          </cell>
          <cell r="G3478">
            <v>9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1719.23</v>
          </cell>
          <cell r="E3479">
            <v>82.94</v>
          </cell>
          <cell r="F3479">
            <v>1802.17</v>
          </cell>
          <cell r="G3479">
            <v>9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3102.68</v>
          </cell>
          <cell r="E3480">
            <v>82.94</v>
          </cell>
          <cell r="F3480">
            <v>3185.62</v>
          </cell>
          <cell r="G3480">
            <v>9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1017.21</v>
          </cell>
          <cell r="E3481">
            <v>82.94</v>
          </cell>
          <cell r="F3481">
            <v>1100.1500000000001</v>
          </cell>
          <cell r="G3481">
            <v>9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731.43</v>
          </cell>
          <cell r="E3482">
            <v>82.94</v>
          </cell>
          <cell r="F3482">
            <v>814.37</v>
          </cell>
          <cell r="G3482">
            <v>9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6087.23</v>
          </cell>
          <cell r="E3483">
            <v>51.84</v>
          </cell>
          <cell r="F3483">
            <v>6139.07</v>
          </cell>
          <cell r="G3483">
            <v>9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3247.44</v>
          </cell>
          <cell r="E3484">
            <v>24.88</v>
          </cell>
          <cell r="F3484">
            <v>3272.32</v>
          </cell>
          <cell r="G3484">
            <v>9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1021.25</v>
          </cell>
          <cell r="E3485">
            <v>82.94</v>
          </cell>
          <cell r="F3485">
            <v>1104.19</v>
          </cell>
          <cell r="G3485">
            <v>9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1106.9100000000001</v>
          </cell>
          <cell r="E3486">
            <v>31.1</v>
          </cell>
          <cell r="F3486">
            <v>1138.01</v>
          </cell>
          <cell r="G3486">
            <v>9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8838.3799999999992</v>
          </cell>
          <cell r="E3487">
            <v>124.41</v>
          </cell>
          <cell r="F3487">
            <v>8962.7900000000009</v>
          </cell>
          <cell r="G3487">
            <v>9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2071.36</v>
          </cell>
          <cell r="E3488">
            <v>82.94</v>
          </cell>
          <cell r="F3488">
            <v>2154.3000000000002</v>
          </cell>
          <cell r="G3488">
            <v>9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3061.08</v>
          </cell>
          <cell r="E3489">
            <v>82.94</v>
          </cell>
          <cell r="F3489">
            <v>3144.02</v>
          </cell>
          <cell r="G3489">
            <v>9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2055.5500000000002</v>
          </cell>
          <cell r="E3490">
            <v>82.94</v>
          </cell>
          <cell r="F3490">
            <v>2138.4899999999998</v>
          </cell>
          <cell r="G3490">
            <v>9</v>
          </cell>
        </row>
        <row r="3491">
          <cell r="A3491" t="str">
            <v>47.07</v>
          </cell>
          <cell r="B3491" t="str">
            <v>Registro e / ou valvula em aco carbono fundido</v>
          </cell>
          <cell r="C3491"/>
          <cell r="D3491"/>
          <cell r="E3491"/>
          <cell r="F3491"/>
          <cell r="G3491">
            <v>5</v>
          </cell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86.11</v>
          </cell>
          <cell r="E3492">
            <v>18.66</v>
          </cell>
          <cell r="F3492">
            <v>104.77</v>
          </cell>
          <cell r="G3492">
            <v>9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122.62</v>
          </cell>
          <cell r="E3493">
            <v>24.88</v>
          </cell>
          <cell r="F3493">
            <v>147.5</v>
          </cell>
          <cell r="G3493">
            <v>9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147.13</v>
          </cell>
          <cell r="E3494">
            <v>31.1</v>
          </cell>
          <cell r="F3494">
            <v>178.23</v>
          </cell>
          <cell r="G3494">
            <v>9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223.92</v>
          </cell>
          <cell r="E3495">
            <v>33.18</v>
          </cell>
          <cell r="F3495">
            <v>257.10000000000002</v>
          </cell>
          <cell r="G3495">
            <v>9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493.35</v>
          </cell>
          <cell r="E3496">
            <v>51.84</v>
          </cell>
          <cell r="F3496">
            <v>545.19000000000005</v>
          </cell>
          <cell r="G3496">
            <v>9</v>
          </cell>
        </row>
        <row r="3497">
          <cell r="A3497" t="str">
            <v>47.09</v>
          </cell>
          <cell r="B3497" t="str">
            <v>Registro e / ou valvula em aco carbono forjado</v>
          </cell>
          <cell r="C3497"/>
          <cell r="D3497"/>
          <cell r="E3497"/>
          <cell r="F3497"/>
          <cell r="G3497">
            <v>5</v>
          </cell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386.3</v>
          </cell>
          <cell r="E3498">
            <v>24.88</v>
          </cell>
          <cell r="F3498">
            <v>411.18</v>
          </cell>
          <cell r="G3498">
            <v>9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532.15</v>
          </cell>
          <cell r="E3499">
            <v>31.1</v>
          </cell>
          <cell r="F3499">
            <v>563.25</v>
          </cell>
          <cell r="G3499">
            <v>9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948.16</v>
          </cell>
          <cell r="E3500">
            <v>41.47</v>
          </cell>
          <cell r="F3500">
            <v>989.63</v>
          </cell>
          <cell r="G3500">
            <v>9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1339.72</v>
          </cell>
          <cell r="E3501">
            <v>51.84</v>
          </cell>
          <cell r="F3501">
            <v>1391.56</v>
          </cell>
          <cell r="G3501">
            <v>9</v>
          </cell>
        </row>
        <row r="3502">
          <cell r="A3502" t="str">
            <v>47.10</v>
          </cell>
          <cell r="B3502" t="str">
            <v>Registro e / ou valvula em aco inoxidavel forjado</v>
          </cell>
          <cell r="C3502"/>
          <cell r="D3502"/>
          <cell r="E3502"/>
          <cell r="F3502"/>
          <cell r="G3502">
            <v>5</v>
          </cell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700.65</v>
          </cell>
          <cell r="E3503">
            <v>18.66</v>
          </cell>
          <cell r="F3503">
            <v>719.31</v>
          </cell>
          <cell r="G3503">
            <v>9</v>
          </cell>
        </row>
        <row r="3504">
          <cell r="A3504" t="str">
            <v>47.11</v>
          </cell>
          <cell r="B3504" t="str">
            <v>Aparelho de medicao e controle</v>
          </cell>
          <cell r="C3504"/>
          <cell r="D3504"/>
          <cell r="E3504"/>
          <cell r="F3504"/>
          <cell r="G3504">
            <v>5</v>
          </cell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452.8</v>
          </cell>
          <cell r="E3505">
            <v>86.81</v>
          </cell>
          <cell r="F3505">
            <v>539.61</v>
          </cell>
          <cell r="G3505">
            <v>9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173.48</v>
          </cell>
          <cell r="E3506">
            <v>8.2899999999999991</v>
          </cell>
          <cell r="F3506">
            <v>181.77</v>
          </cell>
          <cell r="G3506">
            <v>9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180.54</v>
          </cell>
          <cell r="E3507">
            <v>20.74</v>
          </cell>
          <cell r="F3507">
            <v>201.28</v>
          </cell>
          <cell r="G3507">
            <v>9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7426.99</v>
          </cell>
          <cell r="E3508">
            <v>86.81</v>
          </cell>
          <cell r="F3508">
            <v>7513.8</v>
          </cell>
          <cell r="G3508">
            <v>9</v>
          </cell>
        </row>
        <row r="3509">
          <cell r="A3509" t="str">
            <v>47.12</v>
          </cell>
          <cell r="B3509" t="str">
            <v>Registro e / ou valvula em ferro ductil</v>
          </cell>
          <cell r="C3509"/>
          <cell r="D3509"/>
          <cell r="E3509"/>
          <cell r="F3509"/>
          <cell r="G3509">
            <v>5</v>
          </cell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2963.95</v>
          </cell>
          <cell r="E3510">
            <v>143.57</v>
          </cell>
          <cell r="F3510">
            <v>3107.52</v>
          </cell>
          <cell r="G3510">
            <v>9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1055.52</v>
          </cell>
          <cell r="E3511">
            <v>143.57</v>
          </cell>
          <cell r="F3511">
            <v>1199.0899999999999</v>
          </cell>
          <cell r="G3511">
            <v>9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1280.1500000000001</v>
          </cell>
          <cell r="E3512">
            <v>51.84</v>
          </cell>
          <cell r="F3512">
            <v>1331.99</v>
          </cell>
          <cell r="G3512">
            <v>9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1696.7</v>
          </cell>
          <cell r="E3513">
            <v>93.31</v>
          </cell>
          <cell r="F3513">
            <v>1790.01</v>
          </cell>
          <cell r="G3513">
            <v>9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2504.62</v>
          </cell>
          <cell r="E3514">
            <v>93.31</v>
          </cell>
          <cell r="F3514">
            <v>2597.9299999999998</v>
          </cell>
          <cell r="G3514">
            <v>9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6403.07</v>
          </cell>
          <cell r="E3515">
            <v>143.57</v>
          </cell>
          <cell r="F3515">
            <v>6546.64</v>
          </cell>
          <cell r="G3515">
            <v>9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1155.1600000000001</v>
          </cell>
          <cell r="E3516">
            <v>143.57</v>
          </cell>
          <cell r="F3516">
            <v>1298.73</v>
          </cell>
          <cell r="G3516">
            <v>9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1810.59</v>
          </cell>
          <cell r="E3517">
            <v>143.57</v>
          </cell>
          <cell r="F3517">
            <v>1954.16</v>
          </cell>
          <cell r="G3517">
            <v>9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875.62</v>
          </cell>
          <cell r="E3518">
            <v>12.44</v>
          </cell>
          <cell r="F3518">
            <v>888.06</v>
          </cell>
          <cell r="G3518">
            <v>9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2399.3200000000002</v>
          </cell>
          <cell r="E3519">
            <v>18.239999999999998</v>
          </cell>
          <cell r="F3519">
            <v>2417.56</v>
          </cell>
          <cell r="G3519">
            <v>9</v>
          </cell>
        </row>
        <row r="3520">
          <cell r="A3520" t="str">
            <v>47.14</v>
          </cell>
          <cell r="B3520" t="str">
            <v>Registro e / ou valvula em PVC rigido ou ABS</v>
          </cell>
          <cell r="C3520"/>
          <cell r="D3520"/>
          <cell r="E3520"/>
          <cell r="F3520"/>
          <cell r="G3520">
            <v>5</v>
          </cell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12.68</v>
          </cell>
          <cell r="E3521">
            <v>18.66</v>
          </cell>
          <cell r="F3521">
            <v>31.34</v>
          </cell>
          <cell r="G3521">
            <v>9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44.04</v>
          </cell>
          <cell r="E3522">
            <v>18.66</v>
          </cell>
          <cell r="F3522">
            <v>62.7</v>
          </cell>
          <cell r="G3522">
            <v>9</v>
          </cell>
        </row>
        <row r="3523">
          <cell r="A3523" t="str">
            <v>47.20</v>
          </cell>
          <cell r="B3523" t="str">
            <v>Reparos, conservacoes e complementos - GRUPO 47</v>
          </cell>
          <cell r="C3523"/>
          <cell r="D3523"/>
          <cell r="E3523"/>
          <cell r="F3523"/>
          <cell r="G3523">
            <v>5</v>
          </cell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110.04</v>
          </cell>
          <cell r="E3524">
            <v>6.22</v>
          </cell>
          <cell r="F3524">
            <v>116.26</v>
          </cell>
          <cell r="G3524">
            <v>9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412.89</v>
          </cell>
          <cell r="E3525">
            <v>51.84</v>
          </cell>
          <cell r="F3525">
            <v>464.73</v>
          </cell>
          <cell r="G3525">
            <v>9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51.84</v>
          </cell>
          <cell r="F3526">
            <v>541.19000000000005</v>
          </cell>
          <cell r="G3526">
            <v>9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34.44</v>
          </cell>
          <cell r="E3527">
            <v>8.75</v>
          </cell>
          <cell r="F3527">
            <v>43.19</v>
          </cell>
          <cell r="G3527">
            <v>9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735.01</v>
          </cell>
          <cell r="E3528">
            <v>29.17</v>
          </cell>
          <cell r="F3528">
            <v>764.18</v>
          </cell>
          <cell r="G3528">
            <v>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344.59</v>
          </cell>
          <cell r="E3529">
            <v>29.17</v>
          </cell>
          <cell r="F3529">
            <v>373.76</v>
          </cell>
          <cell r="G3529">
            <v>9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88.42</v>
          </cell>
          <cell r="E3530">
            <v>20.74</v>
          </cell>
          <cell r="F3530">
            <v>109.16</v>
          </cell>
          <cell r="G3530">
            <v>9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4346.8100000000004</v>
          </cell>
          <cell r="E3531">
            <v>124.41</v>
          </cell>
          <cell r="F3531">
            <v>4471.22</v>
          </cell>
          <cell r="G3531">
            <v>9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91.65</v>
          </cell>
          <cell r="E3532">
            <v>16.59</v>
          </cell>
          <cell r="F3532">
            <v>108.24</v>
          </cell>
          <cell r="G3532">
            <v>9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470.66</v>
          </cell>
          <cell r="E3533">
            <v>49.2</v>
          </cell>
          <cell r="F3533">
            <v>519.86</v>
          </cell>
          <cell r="G3533">
            <v>9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275.62</v>
          </cell>
          <cell r="E3534">
            <v>51.84</v>
          </cell>
          <cell r="F3534">
            <v>327.45999999999998</v>
          </cell>
          <cell r="G3534">
            <v>9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330.31</v>
          </cell>
          <cell r="E3535">
            <v>51.84</v>
          </cell>
          <cell r="F3535">
            <v>382.15</v>
          </cell>
          <cell r="G3535">
            <v>9</v>
          </cell>
        </row>
        <row r="3536">
          <cell r="A3536" t="str">
            <v>48</v>
          </cell>
          <cell r="B3536" t="str">
            <v>RESERVATORIO E TANQUE PARA LIQUIDOS E GASES</v>
          </cell>
          <cell r="C3536"/>
          <cell r="D3536"/>
          <cell r="E3536"/>
          <cell r="F3536"/>
          <cell r="G3536">
            <v>2</v>
          </cell>
        </row>
        <row r="3537">
          <cell r="A3537" t="str">
            <v>48.02</v>
          </cell>
          <cell r="B3537" t="str">
            <v>Reservatorio em material sintetico</v>
          </cell>
          <cell r="C3537"/>
          <cell r="D3537"/>
          <cell r="E3537"/>
          <cell r="F3537"/>
          <cell r="G3537">
            <v>5</v>
          </cell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7525.97</v>
          </cell>
          <cell r="E3538">
            <v>92.08</v>
          </cell>
          <cell r="F3538">
            <v>7618.05</v>
          </cell>
          <cell r="G3538">
            <v>9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11139.9</v>
          </cell>
          <cell r="E3539">
            <v>125.82</v>
          </cell>
          <cell r="F3539">
            <v>11265.72</v>
          </cell>
          <cell r="G3539">
            <v>9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1200.54</v>
          </cell>
          <cell r="E3540">
            <v>49.91</v>
          </cell>
          <cell r="F3540">
            <v>1250.45</v>
          </cell>
          <cell r="G3540">
            <v>9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1938.91</v>
          </cell>
          <cell r="E3541">
            <v>49.91</v>
          </cell>
          <cell r="F3541">
            <v>1988.82</v>
          </cell>
          <cell r="G3541">
            <v>9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3138.1</v>
          </cell>
          <cell r="E3542">
            <v>58.34</v>
          </cell>
          <cell r="F3542">
            <v>3196.44</v>
          </cell>
          <cell r="G3542">
            <v>9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5496.95</v>
          </cell>
          <cell r="E3543">
            <v>75.209999999999994</v>
          </cell>
          <cell r="F3543">
            <v>5572.16</v>
          </cell>
          <cell r="G3543">
            <v>9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8446.74</v>
          </cell>
          <cell r="E3544">
            <v>66.78</v>
          </cell>
          <cell r="F3544">
            <v>8513.52</v>
          </cell>
          <cell r="G3544">
            <v>9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15187.73</v>
          </cell>
          <cell r="E3545">
            <v>92.08</v>
          </cell>
          <cell r="F3545">
            <v>15279.81</v>
          </cell>
          <cell r="G3545">
            <v>9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936</v>
          </cell>
          <cell r="E3546">
            <v>58.34</v>
          </cell>
          <cell r="F3546">
            <v>994.34</v>
          </cell>
          <cell r="G3546">
            <v>9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599.9</v>
          </cell>
          <cell r="E3547">
            <v>58.34</v>
          </cell>
          <cell r="F3547">
            <v>658.24</v>
          </cell>
          <cell r="G3547">
            <v>9</v>
          </cell>
        </row>
        <row r="3548">
          <cell r="A3548" t="str">
            <v>48.03</v>
          </cell>
          <cell r="B3548" t="str">
            <v>Reservatorio metalico</v>
          </cell>
          <cell r="C3548"/>
          <cell r="D3548"/>
          <cell r="E3548"/>
          <cell r="F3548"/>
          <cell r="G3548">
            <v>5</v>
          </cell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3662.17</v>
          </cell>
          <cell r="E3549">
            <v>58.34</v>
          </cell>
          <cell r="F3549">
            <v>3720.51</v>
          </cell>
          <cell r="G3549">
            <v>9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6301.09</v>
          </cell>
          <cell r="E3550">
            <v>58.34</v>
          </cell>
          <cell r="F3550">
            <v>6359.43</v>
          </cell>
          <cell r="G3550">
            <v>9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8938.5300000000007</v>
          </cell>
          <cell r="E3551">
            <v>58.34</v>
          </cell>
          <cell r="F3551">
            <v>8996.8700000000008</v>
          </cell>
          <cell r="G3551">
            <v>9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16939.07</v>
          </cell>
          <cell r="E3552">
            <v>58.34</v>
          </cell>
          <cell r="F3552">
            <v>16997.41</v>
          </cell>
          <cell r="G3552">
            <v>9</v>
          </cell>
        </row>
        <row r="3553">
          <cell r="A3553" t="str">
            <v>48.04</v>
          </cell>
          <cell r="B3553" t="str">
            <v>Reservatorio em concreto</v>
          </cell>
          <cell r="C3553"/>
          <cell r="D3553"/>
          <cell r="E3553"/>
          <cell r="F3553"/>
          <cell r="G3553">
            <v>5</v>
          </cell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16644.189999999999</v>
          </cell>
          <cell r="E3554">
            <v>3115.45</v>
          </cell>
          <cell r="F3554">
            <v>19759.64</v>
          </cell>
          <cell r="G3554">
            <v>9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33524.629999999997</v>
          </cell>
          <cell r="E3555">
            <v>6667.46</v>
          </cell>
          <cell r="F3555">
            <v>40192.089999999997</v>
          </cell>
          <cell r="G3555">
            <v>9</v>
          </cell>
        </row>
        <row r="3556">
          <cell r="A3556" t="str">
            <v>48.05</v>
          </cell>
          <cell r="B3556" t="str">
            <v>Torneira de boia</v>
          </cell>
          <cell r="C3556"/>
          <cell r="D3556"/>
          <cell r="E3556"/>
          <cell r="F3556"/>
          <cell r="G3556">
            <v>5</v>
          </cell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83.98</v>
          </cell>
          <cell r="E3557">
            <v>12.44</v>
          </cell>
          <cell r="F3557">
            <v>96.42</v>
          </cell>
          <cell r="G3557">
            <v>9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105.37</v>
          </cell>
          <cell r="E3558">
            <v>16.59</v>
          </cell>
          <cell r="F3558">
            <v>121.96</v>
          </cell>
          <cell r="G3558">
            <v>9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221.07</v>
          </cell>
          <cell r="E3559">
            <v>18.66</v>
          </cell>
          <cell r="F3559">
            <v>239.73</v>
          </cell>
          <cell r="G3559">
            <v>9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233.79</v>
          </cell>
          <cell r="E3560">
            <v>18.66</v>
          </cell>
          <cell r="F3560">
            <v>252.45</v>
          </cell>
          <cell r="G3560">
            <v>9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317.92</v>
          </cell>
          <cell r="E3561">
            <v>24.88</v>
          </cell>
          <cell r="F3561">
            <v>342.8</v>
          </cell>
          <cell r="G3561">
            <v>9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1317.84</v>
          </cell>
          <cell r="E3562">
            <v>18.66</v>
          </cell>
          <cell r="F3562">
            <v>1336.5</v>
          </cell>
          <cell r="G3562">
            <v>9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1728.56</v>
          </cell>
          <cell r="E3563">
            <v>82.94</v>
          </cell>
          <cell r="F3563">
            <v>1811.5</v>
          </cell>
          <cell r="G3563">
            <v>9</v>
          </cell>
        </row>
        <row r="3564">
          <cell r="A3564" t="str">
            <v>48.20</v>
          </cell>
          <cell r="B3564" t="str">
            <v>Reparos, conservacoes e complementos - GRUPO 48</v>
          </cell>
          <cell r="C3564"/>
          <cell r="D3564"/>
          <cell r="E3564"/>
          <cell r="F3564"/>
          <cell r="G3564">
            <v>5</v>
          </cell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D3565"/>
          <cell r="E3565">
            <v>50.61</v>
          </cell>
          <cell r="F3565">
            <v>50.61</v>
          </cell>
          <cell r="G3565">
            <v>9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D3566"/>
          <cell r="E3566">
            <v>134.96</v>
          </cell>
          <cell r="F3566">
            <v>134.96</v>
          </cell>
          <cell r="G3566">
            <v>9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D3567"/>
          <cell r="E3567">
            <v>303.66000000000003</v>
          </cell>
          <cell r="F3567">
            <v>303.66000000000003</v>
          </cell>
          <cell r="G3567">
            <v>9</v>
          </cell>
        </row>
        <row r="3568">
          <cell r="A3568" t="str">
            <v>49</v>
          </cell>
          <cell r="B3568" t="str">
            <v>CAIXA, RALO, GRELHA E ACESSORIO HIDRAULICO</v>
          </cell>
          <cell r="C3568"/>
          <cell r="D3568"/>
          <cell r="E3568"/>
          <cell r="F3568"/>
          <cell r="G3568">
            <v>2</v>
          </cell>
        </row>
        <row r="3569">
          <cell r="A3569" t="str">
            <v>49.01</v>
          </cell>
          <cell r="B3569" t="str">
            <v>Caixas sifonadas de PVC rigido</v>
          </cell>
          <cell r="C3569"/>
          <cell r="D3569"/>
          <cell r="E3569"/>
          <cell r="F3569"/>
          <cell r="G3569">
            <v>5</v>
          </cell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38.51</v>
          </cell>
          <cell r="E3570">
            <v>41.47</v>
          </cell>
          <cell r="F3570">
            <v>79.98</v>
          </cell>
          <cell r="G3570">
            <v>9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52.62</v>
          </cell>
          <cell r="E3571">
            <v>41.47</v>
          </cell>
          <cell r="F3571">
            <v>94.09</v>
          </cell>
          <cell r="G3571">
            <v>9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64.349999999999994</v>
          </cell>
          <cell r="E3572">
            <v>41.47</v>
          </cell>
          <cell r="F3572">
            <v>105.82</v>
          </cell>
          <cell r="G3572">
            <v>9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73.77</v>
          </cell>
          <cell r="E3573">
            <v>41.47</v>
          </cell>
          <cell r="F3573">
            <v>115.24</v>
          </cell>
          <cell r="G3573">
            <v>9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92.44</v>
          </cell>
          <cell r="E3574">
            <v>41.47</v>
          </cell>
          <cell r="F3574">
            <v>133.91</v>
          </cell>
          <cell r="G3574">
            <v>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111.59</v>
          </cell>
          <cell r="E3575">
            <v>41.47</v>
          </cell>
          <cell r="F3575">
            <v>153.06</v>
          </cell>
          <cell r="G3575">
            <v>9</v>
          </cell>
        </row>
        <row r="3576">
          <cell r="A3576" t="str">
            <v>49.03</v>
          </cell>
          <cell r="B3576" t="str">
            <v>Caixa de gordura</v>
          </cell>
          <cell r="C3576"/>
          <cell r="D3576"/>
          <cell r="E3576"/>
          <cell r="F3576"/>
          <cell r="G3576">
            <v>5</v>
          </cell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106.22</v>
          </cell>
          <cell r="E3577">
            <v>187.59</v>
          </cell>
          <cell r="F3577">
            <v>293.81</v>
          </cell>
          <cell r="G3577">
            <v>9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71.56</v>
          </cell>
          <cell r="E3578">
            <v>45.57</v>
          </cell>
          <cell r="F3578">
            <v>117.13</v>
          </cell>
          <cell r="G3578">
            <v>9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412.76</v>
          </cell>
          <cell r="E3579">
            <v>41.47</v>
          </cell>
          <cell r="F3579">
            <v>454.23</v>
          </cell>
          <cell r="G3579">
            <v>9</v>
          </cell>
        </row>
        <row r="3580">
          <cell r="A3580" t="str">
            <v>49.04</v>
          </cell>
          <cell r="B3580" t="str">
            <v>Ralo em PVC rigido</v>
          </cell>
          <cell r="C3580"/>
          <cell r="D3580"/>
          <cell r="E3580"/>
          <cell r="F3580"/>
          <cell r="G3580">
            <v>5</v>
          </cell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35.479999999999997</v>
          </cell>
          <cell r="E3581">
            <v>41.47</v>
          </cell>
          <cell r="F3581">
            <v>76.95</v>
          </cell>
          <cell r="G3581">
            <v>9</v>
          </cell>
        </row>
        <row r="3582">
          <cell r="A3582" t="str">
            <v>49.05</v>
          </cell>
          <cell r="B3582" t="str">
            <v>Ralo em ferro fundido</v>
          </cell>
          <cell r="C3582"/>
          <cell r="D3582"/>
          <cell r="E3582"/>
          <cell r="F3582"/>
          <cell r="G3582">
            <v>5</v>
          </cell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136.28</v>
          </cell>
          <cell r="E3583">
            <v>49.76</v>
          </cell>
          <cell r="F3583">
            <v>186.04</v>
          </cell>
          <cell r="G3583">
            <v>9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484.04</v>
          </cell>
          <cell r="E3584">
            <v>62.21</v>
          </cell>
          <cell r="F3584">
            <v>546.25</v>
          </cell>
          <cell r="G3584">
            <v>9</v>
          </cell>
        </row>
        <row r="3585">
          <cell r="A3585" t="str">
            <v>49.06</v>
          </cell>
          <cell r="B3585" t="str">
            <v>Grelhas e tampas</v>
          </cell>
          <cell r="C3585"/>
          <cell r="D3585"/>
          <cell r="E3585"/>
          <cell r="F3585"/>
          <cell r="G3585">
            <v>5</v>
          </cell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14.1</v>
          </cell>
          <cell r="E3586">
            <v>2.4900000000000002</v>
          </cell>
          <cell r="F3586">
            <v>16.59</v>
          </cell>
          <cell r="G3586">
            <v>9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1201.18</v>
          </cell>
          <cell r="E3587">
            <v>27.14</v>
          </cell>
          <cell r="F3587">
            <v>1228.32</v>
          </cell>
          <cell r="G3587">
            <v>9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8.9700000000000006</v>
          </cell>
          <cell r="E3588">
            <v>2.4900000000000002</v>
          </cell>
          <cell r="F3588">
            <v>11.46</v>
          </cell>
          <cell r="G3588">
            <v>9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21.71</v>
          </cell>
          <cell r="F3589">
            <v>366.76</v>
          </cell>
          <cell r="G3589">
            <v>9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35.58</v>
          </cell>
          <cell r="E3590">
            <v>2.4900000000000002</v>
          </cell>
          <cell r="F3590">
            <v>38.07</v>
          </cell>
          <cell r="G3590">
            <v>9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9.64</v>
          </cell>
          <cell r="E3591">
            <v>2.4900000000000002</v>
          </cell>
          <cell r="F3591">
            <v>12.13</v>
          </cell>
          <cell r="G3591">
            <v>9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1188.76</v>
          </cell>
          <cell r="E3592">
            <v>27.14</v>
          </cell>
          <cell r="F3592">
            <v>1215.9000000000001</v>
          </cell>
          <cell r="G3592">
            <v>9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1289.08</v>
          </cell>
          <cell r="E3593">
            <v>27.14</v>
          </cell>
          <cell r="F3593">
            <v>1316.22</v>
          </cell>
          <cell r="G3593">
            <v>9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81.47</v>
          </cell>
          <cell r="E3594">
            <v>13.57</v>
          </cell>
          <cell r="F3594">
            <v>95.04</v>
          </cell>
          <cell r="G3594">
            <v>9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4133.32</v>
          </cell>
          <cell r="E3595">
            <v>49.76</v>
          </cell>
          <cell r="F3595">
            <v>4183.08</v>
          </cell>
          <cell r="G3595">
            <v>9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5192.49</v>
          </cell>
          <cell r="E3596">
            <v>49.76</v>
          </cell>
          <cell r="F3596">
            <v>5242.25</v>
          </cell>
          <cell r="G3596">
            <v>9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397.41</v>
          </cell>
          <cell r="E3597">
            <v>56.11</v>
          </cell>
          <cell r="F3597">
            <v>453.52</v>
          </cell>
          <cell r="G3597">
            <v>9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392.17</v>
          </cell>
          <cell r="E3598">
            <v>56.11</v>
          </cell>
          <cell r="F3598">
            <v>448.28</v>
          </cell>
          <cell r="G3598">
            <v>9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422.18</v>
          </cell>
          <cell r="E3599">
            <v>56.11</v>
          </cell>
          <cell r="F3599">
            <v>478.29</v>
          </cell>
          <cell r="G3599">
            <v>9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141.80000000000001</v>
          </cell>
          <cell r="E3600">
            <v>56.11</v>
          </cell>
          <cell r="F3600">
            <v>197.91</v>
          </cell>
          <cell r="G3600">
            <v>9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214.1</v>
          </cell>
          <cell r="E3601">
            <v>56.11</v>
          </cell>
          <cell r="F3601">
            <v>270.20999999999998</v>
          </cell>
          <cell r="G3601">
            <v>9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310.19</v>
          </cell>
          <cell r="E3602">
            <v>56.11</v>
          </cell>
          <cell r="F3602">
            <v>366.3</v>
          </cell>
          <cell r="G3602">
            <v>9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385.31</v>
          </cell>
          <cell r="E3603">
            <v>56.11</v>
          </cell>
          <cell r="F3603">
            <v>441.42</v>
          </cell>
          <cell r="G3603">
            <v>9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301.67</v>
          </cell>
          <cell r="E3604">
            <v>56.11</v>
          </cell>
          <cell r="F3604">
            <v>357.78</v>
          </cell>
          <cell r="G3604">
            <v>9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1565.14</v>
          </cell>
          <cell r="E3605">
            <v>56.11</v>
          </cell>
          <cell r="F3605">
            <v>1621.25</v>
          </cell>
          <cell r="G3605">
            <v>9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977.83</v>
          </cell>
          <cell r="E3606">
            <v>17.579999999999998</v>
          </cell>
          <cell r="F3606">
            <v>995.41</v>
          </cell>
          <cell r="G3606">
            <v>9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1622.66</v>
          </cell>
          <cell r="E3607">
            <v>23.19</v>
          </cell>
          <cell r="F3607">
            <v>1645.85</v>
          </cell>
          <cell r="G3607">
            <v>9</v>
          </cell>
        </row>
        <row r="3608">
          <cell r="A3608" t="str">
            <v>49.08</v>
          </cell>
          <cell r="B3608" t="str">
            <v>Caixa de passagem e inspecao</v>
          </cell>
          <cell r="C3608"/>
          <cell r="D3608"/>
          <cell r="E3608"/>
          <cell r="F3608"/>
          <cell r="G3608">
            <v>5</v>
          </cell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352.21</v>
          </cell>
          <cell r="E3609">
            <v>41.47</v>
          </cell>
          <cell r="F3609">
            <v>393.68</v>
          </cell>
          <cell r="G3609">
            <v>9</v>
          </cell>
        </row>
        <row r="3610">
          <cell r="A3610" t="str">
            <v>49.11</v>
          </cell>
          <cell r="B3610" t="str">
            <v>Canaletas e afins</v>
          </cell>
          <cell r="C3610"/>
          <cell r="D3610"/>
          <cell r="E3610"/>
          <cell r="F3610"/>
          <cell r="G3610">
            <v>5</v>
          </cell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388.62</v>
          </cell>
          <cell r="E3611">
            <v>9.35</v>
          </cell>
          <cell r="F3611">
            <v>397.97</v>
          </cell>
          <cell r="G3611">
            <v>9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255.92</v>
          </cell>
          <cell r="E3612">
            <v>9.35</v>
          </cell>
          <cell r="F3612">
            <v>265.27</v>
          </cell>
          <cell r="G3612">
            <v>9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308.56</v>
          </cell>
          <cell r="E3613">
            <v>9.35</v>
          </cell>
          <cell r="F3613">
            <v>317.91000000000003</v>
          </cell>
          <cell r="G3613">
            <v>9</v>
          </cell>
        </row>
        <row r="3614">
          <cell r="A3614" t="str">
            <v>49.12</v>
          </cell>
          <cell r="B3614" t="str">
            <v>Poco de visita, boca de lobo, caixa de passagem e afins</v>
          </cell>
          <cell r="C3614"/>
          <cell r="D3614"/>
          <cell r="E3614"/>
          <cell r="F3614"/>
          <cell r="G3614">
            <v>5</v>
          </cell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1881.46</v>
          </cell>
          <cell r="E3615">
            <v>1339.3</v>
          </cell>
          <cell r="F3615">
            <v>3220.76</v>
          </cell>
          <cell r="G3615">
            <v>9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3185.37</v>
          </cell>
          <cell r="E3616">
            <v>2081.56</v>
          </cell>
          <cell r="F3616">
            <v>5266.93</v>
          </cell>
          <cell r="G3616">
            <v>9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4438.96</v>
          </cell>
          <cell r="E3617">
            <v>2818.43</v>
          </cell>
          <cell r="F3617">
            <v>7257.39</v>
          </cell>
          <cell r="G3617">
            <v>9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1234.6099999999999</v>
          </cell>
          <cell r="E3618">
            <v>1321.62</v>
          </cell>
          <cell r="F3618">
            <v>2556.23</v>
          </cell>
          <cell r="G3618">
            <v>9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3675.65</v>
          </cell>
          <cell r="E3619">
            <v>2266.16</v>
          </cell>
          <cell r="F3619">
            <v>5941.81</v>
          </cell>
          <cell r="G3619">
            <v>9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281.19</v>
          </cell>
          <cell r="E3620">
            <v>329.22</v>
          </cell>
          <cell r="F3620">
            <v>610.41</v>
          </cell>
          <cell r="G3620">
            <v>9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2175.06</v>
          </cell>
          <cell r="E3621">
            <v>2098.7800000000002</v>
          </cell>
          <cell r="F3621">
            <v>4273.84</v>
          </cell>
          <cell r="G3621">
            <v>9</v>
          </cell>
        </row>
        <row r="3622">
          <cell r="A3622" t="str">
            <v>49.13</v>
          </cell>
          <cell r="B3622" t="str">
            <v>Filtro anaerobio</v>
          </cell>
          <cell r="C3622"/>
          <cell r="D3622"/>
          <cell r="E3622"/>
          <cell r="F3622"/>
          <cell r="G3622">
            <v>5</v>
          </cell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3812.53</v>
          </cell>
          <cell r="E3623">
            <v>2634.63</v>
          </cell>
          <cell r="F3623">
            <v>6447.16</v>
          </cell>
          <cell r="G3623">
            <v>9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6208.77</v>
          </cell>
          <cell r="E3624">
            <v>4282.29</v>
          </cell>
          <cell r="F3624">
            <v>10491.06</v>
          </cell>
          <cell r="G3624">
            <v>9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8907.9599999999991</v>
          </cell>
          <cell r="E3625">
            <v>5655.21</v>
          </cell>
          <cell r="F3625">
            <v>14563.17</v>
          </cell>
          <cell r="G3625">
            <v>9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13257.41</v>
          </cell>
          <cell r="E3626">
            <v>7049.06</v>
          </cell>
          <cell r="F3626">
            <v>20306.47</v>
          </cell>
          <cell r="G3626">
            <v>9</v>
          </cell>
        </row>
        <row r="3627">
          <cell r="A3627" t="str">
            <v>49.14</v>
          </cell>
          <cell r="B3627" t="str">
            <v>Fossa septica</v>
          </cell>
          <cell r="C3627"/>
          <cell r="D3627"/>
          <cell r="E3627"/>
          <cell r="F3627"/>
          <cell r="G3627">
            <v>5</v>
          </cell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2450.2199999999998</v>
          </cell>
          <cell r="E3628">
            <v>1318.3</v>
          </cell>
          <cell r="F3628">
            <v>3768.52</v>
          </cell>
          <cell r="G3628">
            <v>9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6814.12</v>
          </cell>
          <cell r="E3629">
            <v>1969</v>
          </cell>
          <cell r="F3629">
            <v>8783.1200000000008</v>
          </cell>
          <cell r="G3629">
            <v>9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10199.280000000001</v>
          </cell>
          <cell r="E3630">
            <v>3938.01</v>
          </cell>
          <cell r="F3630">
            <v>14137.29</v>
          </cell>
          <cell r="G3630">
            <v>9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1351.08</v>
          </cell>
          <cell r="E3631">
            <v>655.38</v>
          </cell>
          <cell r="F3631">
            <v>2006.46</v>
          </cell>
          <cell r="G3631">
            <v>9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765.6</v>
          </cell>
          <cell r="E3632">
            <v>37.4</v>
          </cell>
          <cell r="F3632">
            <v>803</v>
          </cell>
          <cell r="G3632">
            <v>9</v>
          </cell>
        </row>
        <row r="3633">
          <cell r="A3633" t="str">
            <v>49.15</v>
          </cell>
          <cell r="B3633" t="str">
            <v>Anel e aduela pre-moldados</v>
          </cell>
          <cell r="C3633"/>
          <cell r="D3633"/>
          <cell r="E3633"/>
          <cell r="F3633"/>
          <cell r="G3633">
            <v>5</v>
          </cell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370.06</v>
          </cell>
          <cell r="E3634">
            <v>27.14</v>
          </cell>
          <cell r="F3634">
            <v>397.2</v>
          </cell>
          <cell r="G3634">
            <v>9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501.36</v>
          </cell>
          <cell r="E3635">
            <v>40.71</v>
          </cell>
          <cell r="F3635">
            <v>542.07000000000005</v>
          </cell>
          <cell r="G3635">
            <v>9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587.74</v>
          </cell>
          <cell r="E3636">
            <v>54.27</v>
          </cell>
          <cell r="F3636">
            <v>642.01</v>
          </cell>
          <cell r="G3636">
            <v>9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894.49</v>
          </cell>
          <cell r="E3637">
            <v>67.84</v>
          </cell>
          <cell r="F3637">
            <v>962.33</v>
          </cell>
          <cell r="G3637">
            <v>9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1398.15</v>
          </cell>
          <cell r="E3638">
            <v>81.41</v>
          </cell>
          <cell r="F3638">
            <v>1479.56</v>
          </cell>
          <cell r="G3638">
            <v>9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2581.27</v>
          </cell>
          <cell r="E3639">
            <v>135.68</v>
          </cell>
          <cell r="F3639">
            <v>2716.95</v>
          </cell>
          <cell r="G3639">
            <v>9</v>
          </cell>
        </row>
        <row r="3640">
          <cell r="A3640" t="str">
            <v>49.16</v>
          </cell>
          <cell r="B3640" t="str">
            <v>Acessorios hidraulicos para agua de reuso</v>
          </cell>
          <cell r="C3640"/>
          <cell r="D3640"/>
          <cell r="E3640"/>
          <cell r="F3640"/>
          <cell r="G3640">
            <v>5</v>
          </cell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873.48</v>
          </cell>
          <cell r="E3641">
            <v>16.59</v>
          </cell>
          <cell r="F3641">
            <v>890.07</v>
          </cell>
          <cell r="G3641">
            <v>9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287.95999999999998</v>
          </cell>
          <cell r="E3642">
            <v>20.74</v>
          </cell>
          <cell r="F3642">
            <v>308.7</v>
          </cell>
          <cell r="G3642">
            <v>9</v>
          </cell>
        </row>
        <row r="3643">
          <cell r="A3643" t="str">
            <v>50</v>
          </cell>
          <cell r="B3643" t="str">
            <v>DETECCAO, COMBATE E PREVENCAO A INCÊNDIO</v>
          </cell>
          <cell r="C3643"/>
          <cell r="D3643"/>
          <cell r="E3643"/>
          <cell r="F3643"/>
          <cell r="G3643">
            <v>2</v>
          </cell>
        </row>
        <row r="3644">
          <cell r="A3644" t="str">
            <v>50.01</v>
          </cell>
          <cell r="B3644" t="str">
            <v>Hidrantes e acessorios</v>
          </cell>
          <cell r="C3644"/>
          <cell r="D3644"/>
          <cell r="E3644"/>
          <cell r="F3644"/>
          <cell r="G3644">
            <v>5</v>
          </cell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1194.23</v>
          </cell>
          <cell r="E3645">
            <v>145.15</v>
          </cell>
          <cell r="F3645">
            <v>1339.38</v>
          </cell>
          <cell r="G3645">
            <v>9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370.07</v>
          </cell>
          <cell r="E3646">
            <v>145.15</v>
          </cell>
          <cell r="F3646">
            <v>515.22</v>
          </cell>
          <cell r="G3646">
            <v>9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20.420000000000002</v>
          </cell>
          <cell r="E3647">
            <v>4.1500000000000004</v>
          </cell>
          <cell r="F3647">
            <v>24.57</v>
          </cell>
          <cell r="G3647">
            <v>9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77.790000000000006</v>
          </cell>
          <cell r="E3648">
            <v>12.44</v>
          </cell>
          <cell r="F3648">
            <v>90.23</v>
          </cell>
          <cell r="G3648">
            <v>9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32.83</v>
          </cell>
          <cell r="E3649">
            <v>4.1500000000000004</v>
          </cell>
          <cell r="F3649">
            <v>36.979999999999997</v>
          </cell>
          <cell r="G3649">
            <v>9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218.84</v>
          </cell>
          <cell r="E3650">
            <v>4.1500000000000004</v>
          </cell>
          <cell r="F3650">
            <v>222.99</v>
          </cell>
          <cell r="G3650">
            <v>9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3980.75</v>
          </cell>
          <cell r="E3651">
            <v>228.08</v>
          </cell>
          <cell r="F3651">
            <v>4208.83</v>
          </cell>
          <cell r="G3651">
            <v>9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65.5</v>
          </cell>
          <cell r="E3652">
            <v>4.1500000000000004</v>
          </cell>
          <cell r="F3652">
            <v>69.650000000000006</v>
          </cell>
          <cell r="G3652">
            <v>9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100.21</v>
          </cell>
          <cell r="E3653">
            <v>4.1500000000000004</v>
          </cell>
          <cell r="F3653">
            <v>104.36</v>
          </cell>
          <cell r="G3653">
            <v>9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1847.11</v>
          </cell>
          <cell r="E3654">
            <v>53.22</v>
          </cell>
          <cell r="F3654">
            <v>1900.33</v>
          </cell>
          <cell r="G3654">
            <v>9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99.91</v>
          </cell>
          <cell r="E3655">
            <v>4.1500000000000004</v>
          </cell>
          <cell r="F3655">
            <v>104.06</v>
          </cell>
          <cell r="G3655">
            <v>9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66.81</v>
          </cell>
          <cell r="E3656">
            <v>4.1500000000000004</v>
          </cell>
          <cell r="F3656">
            <v>70.959999999999994</v>
          </cell>
          <cell r="G3656">
            <v>9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18.38</v>
          </cell>
          <cell r="E3657">
            <v>0.56000000000000005</v>
          </cell>
          <cell r="F3657">
            <v>18.940000000000001</v>
          </cell>
          <cell r="G3657">
            <v>9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150.13999999999999</v>
          </cell>
          <cell r="E3658">
            <v>4.1500000000000004</v>
          </cell>
          <cell r="F3658">
            <v>154.29</v>
          </cell>
          <cell r="G3658">
            <v>9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1858.33</v>
          </cell>
          <cell r="E3659">
            <v>215.64</v>
          </cell>
          <cell r="F3659">
            <v>2073.9699999999998</v>
          </cell>
          <cell r="G3659">
            <v>9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2464.98</v>
          </cell>
          <cell r="E3660">
            <v>215.64</v>
          </cell>
          <cell r="F3660">
            <v>2680.62</v>
          </cell>
          <cell r="G3660">
            <v>9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2676.83</v>
          </cell>
          <cell r="E3661">
            <v>675.17</v>
          </cell>
          <cell r="F3661">
            <v>3352</v>
          </cell>
          <cell r="G3661">
            <v>9</v>
          </cell>
        </row>
        <row r="3662">
          <cell r="A3662" t="str">
            <v>50.02</v>
          </cell>
          <cell r="B3662" t="str">
            <v>Registro e valvula controladora</v>
          </cell>
          <cell r="C3662"/>
          <cell r="D3662"/>
          <cell r="E3662"/>
          <cell r="F3662"/>
          <cell r="G3662">
            <v>5</v>
          </cell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29.83</v>
          </cell>
          <cell r="E3663">
            <v>14.59</v>
          </cell>
          <cell r="F3663">
            <v>44.42</v>
          </cell>
          <cell r="G3663">
            <v>9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1167.26</v>
          </cell>
          <cell r="E3664">
            <v>20.74</v>
          </cell>
          <cell r="F3664">
            <v>1188</v>
          </cell>
          <cell r="G3664">
            <v>9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32.409999999999997</v>
          </cell>
          <cell r="E3665">
            <v>14.59</v>
          </cell>
          <cell r="F3665">
            <v>47</v>
          </cell>
          <cell r="G3665">
            <v>9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8963.44</v>
          </cell>
          <cell r="E3666">
            <v>124.41</v>
          </cell>
          <cell r="F3666">
            <v>9087.85</v>
          </cell>
          <cell r="G3666">
            <v>9</v>
          </cell>
        </row>
        <row r="3667">
          <cell r="A3667" t="str">
            <v>50.05</v>
          </cell>
          <cell r="B3667" t="str">
            <v>Iluminacao e sinalizacao de emergencia</v>
          </cell>
          <cell r="C3667"/>
          <cell r="D3667"/>
          <cell r="E3667"/>
          <cell r="F3667"/>
          <cell r="G3667">
            <v>5</v>
          </cell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239.98</v>
          </cell>
          <cell r="E3668">
            <v>33.18</v>
          </cell>
          <cell r="F3668">
            <v>273.16000000000003</v>
          </cell>
          <cell r="G3668">
            <v>9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26248.44</v>
          </cell>
          <cell r="E3669">
            <v>13.21</v>
          </cell>
          <cell r="F3669">
            <v>26261.65</v>
          </cell>
          <cell r="G3669">
            <v>9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20.74</v>
          </cell>
          <cell r="F3670">
            <v>342.05</v>
          </cell>
          <cell r="G3670">
            <v>9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86.7</v>
          </cell>
          <cell r="E3671">
            <v>20.74</v>
          </cell>
          <cell r="F3671">
            <v>107.44</v>
          </cell>
          <cell r="G3671">
            <v>9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277.76</v>
          </cell>
          <cell r="E3672">
            <v>12.44</v>
          </cell>
          <cell r="F3672">
            <v>290.2</v>
          </cell>
          <cell r="G3672">
            <v>9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68.69</v>
          </cell>
          <cell r="E3673">
            <v>12.44</v>
          </cell>
          <cell r="F3673">
            <v>81.13</v>
          </cell>
          <cell r="G3673">
            <v>9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169.19</v>
          </cell>
          <cell r="E3674">
            <v>12.44</v>
          </cell>
          <cell r="F3674">
            <v>181.63</v>
          </cell>
          <cell r="G3674">
            <v>9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428.96</v>
          </cell>
          <cell r="E3675">
            <v>12.44</v>
          </cell>
          <cell r="F3675">
            <v>441.4</v>
          </cell>
          <cell r="G3675">
            <v>9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290.49</v>
          </cell>
          <cell r="E3676">
            <v>12.44</v>
          </cell>
          <cell r="F3676">
            <v>302.93</v>
          </cell>
          <cell r="G3676">
            <v>9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874.27</v>
          </cell>
          <cell r="E3677">
            <v>13.21</v>
          </cell>
          <cell r="F3677">
            <v>887.48</v>
          </cell>
          <cell r="G3677">
            <v>9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13.21</v>
          </cell>
          <cell r="F3678">
            <v>292.24</v>
          </cell>
          <cell r="G3678">
            <v>9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713.87</v>
          </cell>
          <cell r="E3679">
            <v>13.21</v>
          </cell>
          <cell r="F3679">
            <v>727.08</v>
          </cell>
          <cell r="G3679">
            <v>9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56.49</v>
          </cell>
          <cell r="E3680">
            <v>12.44</v>
          </cell>
          <cell r="F3680">
            <v>68.930000000000007</v>
          </cell>
          <cell r="G3680">
            <v>9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289.70999999999998</v>
          </cell>
          <cell r="E3681">
            <v>13.21</v>
          </cell>
          <cell r="F3681">
            <v>302.92</v>
          </cell>
          <cell r="G3681">
            <v>9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110.11</v>
          </cell>
          <cell r="E3682">
            <v>45.62</v>
          </cell>
          <cell r="F3682">
            <v>155.72999999999999</v>
          </cell>
          <cell r="G3682">
            <v>9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206.06</v>
          </cell>
          <cell r="E3683">
            <v>41.47</v>
          </cell>
          <cell r="F3683">
            <v>247.53</v>
          </cell>
          <cell r="G3683">
            <v>9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1274.5899999999999</v>
          </cell>
          <cell r="E3684">
            <v>12.44</v>
          </cell>
          <cell r="F3684">
            <v>1287.03</v>
          </cell>
          <cell r="G3684">
            <v>9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194.71</v>
          </cell>
          <cell r="E3685">
            <v>12.44</v>
          </cell>
          <cell r="F3685">
            <v>207.15</v>
          </cell>
          <cell r="G3685">
            <v>9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193.55</v>
          </cell>
          <cell r="E3686">
            <v>20.74</v>
          </cell>
          <cell r="F3686">
            <v>214.29</v>
          </cell>
          <cell r="G3686">
            <v>9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441.46</v>
          </cell>
          <cell r="E3687">
            <v>12.44</v>
          </cell>
          <cell r="F3687">
            <v>453.9</v>
          </cell>
          <cell r="G3687">
            <v>9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374.54</v>
          </cell>
          <cell r="E3688">
            <v>10.37</v>
          </cell>
          <cell r="F3688">
            <v>384.91</v>
          </cell>
          <cell r="G3688">
            <v>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162.94</v>
          </cell>
          <cell r="E3689">
            <v>10.37</v>
          </cell>
          <cell r="F3689">
            <v>173.31</v>
          </cell>
          <cell r="G3689">
            <v>9</v>
          </cell>
        </row>
        <row r="3690">
          <cell r="A3690" t="str">
            <v>50.10</v>
          </cell>
          <cell r="B3690" t="str">
            <v>Extintores</v>
          </cell>
          <cell r="C3690"/>
          <cell r="D3690"/>
          <cell r="E3690"/>
          <cell r="F3690"/>
          <cell r="G3690">
            <v>5</v>
          </cell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1372.82</v>
          </cell>
          <cell r="E3691">
            <v>17.22</v>
          </cell>
          <cell r="F3691">
            <v>1390.04</v>
          </cell>
          <cell r="G3691">
            <v>9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5707.6</v>
          </cell>
          <cell r="E3692">
            <v>17.22</v>
          </cell>
          <cell r="F3692">
            <v>5724.82</v>
          </cell>
          <cell r="G3692">
            <v>9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169.9</v>
          </cell>
          <cell r="E3693">
            <v>17.22</v>
          </cell>
          <cell r="F3693">
            <v>187.12</v>
          </cell>
          <cell r="G3693">
            <v>9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237.41</v>
          </cell>
          <cell r="E3694">
            <v>17.22</v>
          </cell>
          <cell r="F3694">
            <v>254.63</v>
          </cell>
          <cell r="G3694">
            <v>9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280.51</v>
          </cell>
          <cell r="E3695">
            <v>17.22</v>
          </cell>
          <cell r="F3695">
            <v>297.73</v>
          </cell>
          <cell r="G3695">
            <v>9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1400.21</v>
          </cell>
          <cell r="E3696"/>
          <cell r="F3696">
            <v>1400.21</v>
          </cell>
          <cell r="G3696">
            <v>9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174.5</v>
          </cell>
          <cell r="E3697">
            <v>17.22</v>
          </cell>
          <cell r="F3697">
            <v>191.72</v>
          </cell>
          <cell r="G3697">
            <v>9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208.78</v>
          </cell>
          <cell r="E3698">
            <v>17.22</v>
          </cell>
          <cell r="F3698">
            <v>226</v>
          </cell>
          <cell r="G3698">
            <v>9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239.84</v>
          </cell>
          <cell r="E3699">
            <v>17.22</v>
          </cell>
          <cell r="F3699">
            <v>257.06</v>
          </cell>
          <cell r="G3699">
            <v>9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572.54999999999995</v>
          </cell>
          <cell r="E3700">
            <v>17.22</v>
          </cell>
          <cell r="F3700">
            <v>589.77</v>
          </cell>
          <cell r="G3700">
            <v>9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183.66</v>
          </cell>
          <cell r="E3701">
            <v>1.69</v>
          </cell>
          <cell r="F3701">
            <v>185.35</v>
          </cell>
          <cell r="G3701">
            <v>9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293.91000000000003</v>
          </cell>
          <cell r="E3702">
            <v>1.69</v>
          </cell>
          <cell r="F3702">
            <v>295.60000000000002</v>
          </cell>
          <cell r="G3702">
            <v>9</v>
          </cell>
        </row>
        <row r="3703">
          <cell r="A3703" t="str">
            <v>50.20</v>
          </cell>
          <cell r="B3703" t="str">
            <v>Reparos, conservacoes e complementos - GRUPO 50</v>
          </cell>
          <cell r="C3703"/>
          <cell r="D3703"/>
          <cell r="E3703"/>
          <cell r="F3703"/>
          <cell r="G3703">
            <v>5</v>
          </cell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3.21</v>
          </cell>
          <cell r="E3704"/>
          <cell r="F3704">
            <v>3.21</v>
          </cell>
          <cell r="G3704">
            <v>9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13.26</v>
          </cell>
          <cell r="E3705"/>
          <cell r="F3705">
            <v>13.26</v>
          </cell>
          <cell r="G3705">
            <v>9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10.35</v>
          </cell>
          <cell r="E3706"/>
          <cell r="F3706">
            <v>10.35</v>
          </cell>
          <cell r="G3706">
            <v>9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43.59</v>
          </cell>
          <cell r="E3707"/>
          <cell r="F3707">
            <v>43.59</v>
          </cell>
          <cell r="G3707">
            <v>9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25.31</v>
          </cell>
          <cell r="E3708"/>
          <cell r="F3708">
            <v>25.31</v>
          </cell>
          <cell r="G3708">
            <v>9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14.59</v>
          </cell>
          <cell r="F3709">
            <v>14.65</v>
          </cell>
          <cell r="G3709">
            <v>9</v>
          </cell>
        </row>
        <row r="3710">
          <cell r="A3710" t="str">
            <v>54</v>
          </cell>
          <cell r="B3710" t="str">
            <v>PAVIMENTACAO E PASSEIO</v>
          </cell>
          <cell r="C3710"/>
          <cell r="D3710"/>
          <cell r="E3710"/>
          <cell r="F3710"/>
          <cell r="G3710">
            <v>2</v>
          </cell>
        </row>
        <row r="3711">
          <cell r="A3711" t="str">
            <v>54.01</v>
          </cell>
          <cell r="B3711" t="str">
            <v>Pavimentacao preparo de base</v>
          </cell>
          <cell r="C3711"/>
          <cell r="D3711"/>
          <cell r="E3711"/>
          <cell r="F3711"/>
          <cell r="G3711">
            <v>5</v>
          </cell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3.83</v>
          </cell>
          <cell r="E3712">
            <v>0.13</v>
          </cell>
          <cell r="F3712">
            <v>3.96</v>
          </cell>
          <cell r="G3712">
            <v>9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29.27</v>
          </cell>
          <cell r="E3713">
            <v>0.27</v>
          </cell>
          <cell r="F3713">
            <v>29.54</v>
          </cell>
          <cell r="G3713">
            <v>9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24.62</v>
          </cell>
          <cell r="E3714">
            <v>0.54</v>
          </cell>
          <cell r="F3714">
            <v>25.16</v>
          </cell>
          <cell r="G3714">
            <v>9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278.54000000000002</v>
          </cell>
          <cell r="E3715">
            <v>25.31</v>
          </cell>
          <cell r="F3715">
            <v>303.85000000000002</v>
          </cell>
          <cell r="G3715">
            <v>9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207.23</v>
          </cell>
          <cell r="E3716">
            <v>16.87</v>
          </cell>
          <cell r="F3716">
            <v>224.1</v>
          </cell>
          <cell r="G3716">
            <v>9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188.49</v>
          </cell>
          <cell r="E3717">
            <v>2.6</v>
          </cell>
          <cell r="F3717">
            <v>191.09</v>
          </cell>
          <cell r="G3717">
            <v>9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1012.89</v>
          </cell>
          <cell r="E3718">
            <v>12.65</v>
          </cell>
          <cell r="F3718">
            <v>1025.54</v>
          </cell>
          <cell r="G3718">
            <v>9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283.55</v>
          </cell>
          <cell r="E3719"/>
          <cell r="F3719">
            <v>283.55</v>
          </cell>
          <cell r="G3719">
            <v>9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24.43</v>
          </cell>
          <cell r="E3720">
            <v>0.38</v>
          </cell>
          <cell r="F3720">
            <v>24.81</v>
          </cell>
          <cell r="G3720">
            <v>9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D3721"/>
          <cell r="E3721">
            <v>0.67</v>
          </cell>
          <cell r="F3721">
            <v>0.67</v>
          </cell>
          <cell r="G3721">
            <v>9</v>
          </cell>
        </row>
        <row r="3722">
          <cell r="A3722" t="str">
            <v>54.02</v>
          </cell>
          <cell r="B3722" t="str">
            <v>Pavimentacao com pedrisco e revestimento primario</v>
          </cell>
          <cell r="C3722"/>
          <cell r="D3722"/>
          <cell r="E3722"/>
          <cell r="F3722"/>
          <cell r="G3722">
            <v>5</v>
          </cell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114.17</v>
          </cell>
          <cell r="E3723">
            <v>10.8</v>
          </cell>
          <cell r="F3723">
            <v>124.97</v>
          </cell>
          <cell r="G3723">
            <v>9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165.65</v>
          </cell>
          <cell r="E3724">
            <v>79.58</v>
          </cell>
          <cell r="F3724">
            <v>245.23</v>
          </cell>
          <cell r="G3724">
            <v>9</v>
          </cell>
        </row>
        <row r="3725">
          <cell r="A3725" t="str">
            <v>54.03</v>
          </cell>
          <cell r="B3725" t="str">
            <v>Pavimentacao flexivel</v>
          </cell>
          <cell r="C3725"/>
          <cell r="D3725"/>
          <cell r="E3725"/>
          <cell r="F3725"/>
          <cell r="G3725">
            <v>5</v>
          </cell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1530.39</v>
          </cell>
          <cell r="E3726">
            <v>14.06</v>
          </cell>
          <cell r="F3726">
            <v>1544.45</v>
          </cell>
          <cell r="G3726">
            <v>9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1688.09</v>
          </cell>
          <cell r="E3727">
            <v>14.06</v>
          </cell>
          <cell r="F3727">
            <v>1702.15</v>
          </cell>
          <cell r="G3727">
            <v>9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1688.09</v>
          </cell>
          <cell r="E3728">
            <v>14.06</v>
          </cell>
          <cell r="F3728">
            <v>1702.15</v>
          </cell>
          <cell r="G3728">
            <v>9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7.7</v>
          </cell>
          <cell r="E3729">
            <v>0.08</v>
          </cell>
          <cell r="F3729">
            <v>7.78</v>
          </cell>
          <cell r="G3729">
            <v>9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15.6</v>
          </cell>
          <cell r="E3730">
            <v>0.1</v>
          </cell>
          <cell r="F3730">
            <v>15.7</v>
          </cell>
          <cell r="G3730">
            <v>9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1452.63</v>
          </cell>
          <cell r="E3731">
            <v>14.06</v>
          </cell>
          <cell r="F3731">
            <v>1466.69</v>
          </cell>
          <cell r="G3731">
            <v>9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1514.26</v>
          </cell>
          <cell r="E3732">
            <v>33.74</v>
          </cell>
          <cell r="F3732">
            <v>1548</v>
          </cell>
          <cell r="G3732">
            <v>9</v>
          </cell>
        </row>
        <row r="3733">
          <cell r="A3733" t="str">
            <v>54.04</v>
          </cell>
          <cell r="B3733" t="str">
            <v>Pavimentacao em paralelepipedos e blocos de concreto</v>
          </cell>
          <cell r="C3733"/>
          <cell r="D3733"/>
          <cell r="E3733"/>
          <cell r="F3733"/>
          <cell r="G3733">
            <v>5</v>
          </cell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241.1</v>
          </cell>
          <cell r="E3734">
            <v>21.57</v>
          </cell>
          <cell r="F3734">
            <v>262.67</v>
          </cell>
          <cell r="G3734">
            <v>9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17.82</v>
          </cell>
          <cell r="E3735">
            <v>1.69</v>
          </cell>
          <cell r="F3735">
            <v>19.510000000000002</v>
          </cell>
          <cell r="G3735">
            <v>9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10.56</v>
          </cell>
          <cell r="E3736">
            <v>5.23</v>
          </cell>
          <cell r="F3736">
            <v>15.79</v>
          </cell>
          <cell r="G3736">
            <v>9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54.36</v>
          </cell>
          <cell r="E3737">
            <v>4.22</v>
          </cell>
          <cell r="F3737">
            <v>58.58</v>
          </cell>
          <cell r="G3737">
            <v>9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81.53</v>
          </cell>
          <cell r="E3738">
            <v>16.28</v>
          </cell>
          <cell r="F3738">
            <v>97.81</v>
          </cell>
          <cell r="G3738">
            <v>9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79.150000000000006</v>
          </cell>
          <cell r="E3739">
            <v>16.28</v>
          </cell>
          <cell r="F3739">
            <v>95.43</v>
          </cell>
          <cell r="G3739">
            <v>9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85.35</v>
          </cell>
          <cell r="E3740">
            <v>21.71</v>
          </cell>
          <cell r="F3740">
            <v>107.06</v>
          </cell>
          <cell r="G3740">
            <v>9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92.64</v>
          </cell>
          <cell r="E3741">
            <v>7.98</v>
          </cell>
          <cell r="F3741">
            <v>100.62</v>
          </cell>
          <cell r="G3741">
            <v>9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108.42</v>
          </cell>
          <cell r="E3742">
            <v>16.88</v>
          </cell>
          <cell r="F3742">
            <v>125.3</v>
          </cell>
          <cell r="G3742">
            <v>9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103.28</v>
          </cell>
          <cell r="E3743">
            <v>16.88</v>
          </cell>
          <cell r="F3743">
            <v>120.16</v>
          </cell>
          <cell r="G3743">
            <v>9</v>
          </cell>
        </row>
        <row r="3744">
          <cell r="A3744" t="str">
            <v>54.06</v>
          </cell>
          <cell r="B3744" t="str">
            <v>Guias e sarjetas</v>
          </cell>
          <cell r="C3744"/>
          <cell r="D3744"/>
          <cell r="E3744"/>
          <cell r="F3744"/>
          <cell r="G3744">
            <v>5</v>
          </cell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46.07</v>
          </cell>
          <cell r="E3745">
            <v>10.18</v>
          </cell>
          <cell r="F3745">
            <v>56.25</v>
          </cell>
          <cell r="G3745">
            <v>9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43.26</v>
          </cell>
          <cell r="E3746">
            <v>10.18</v>
          </cell>
          <cell r="F3746">
            <v>53.44</v>
          </cell>
          <cell r="G3746">
            <v>9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483.65</v>
          </cell>
          <cell r="E3747">
            <v>36.659999999999997</v>
          </cell>
          <cell r="F3747">
            <v>520.30999999999995</v>
          </cell>
          <cell r="G3747">
            <v>9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502.29</v>
          </cell>
          <cell r="E3748">
            <v>36.659999999999997</v>
          </cell>
          <cell r="F3748">
            <v>538.95000000000005</v>
          </cell>
          <cell r="G3748">
            <v>9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77.94</v>
          </cell>
          <cell r="E3749">
            <v>264.10000000000002</v>
          </cell>
          <cell r="F3749">
            <v>342.04</v>
          </cell>
          <cell r="G3749">
            <v>9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675.54</v>
          </cell>
          <cell r="E3750">
            <v>74.8</v>
          </cell>
          <cell r="F3750">
            <v>750.34</v>
          </cell>
          <cell r="G3750">
            <v>9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694.18</v>
          </cell>
          <cell r="E3751">
            <v>74.8</v>
          </cell>
          <cell r="F3751">
            <v>768.98</v>
          </cell>
          <cell r="G3751">
            <v>9</v>
          </cell>
        </row>
        <row r="3752">
          <cell r="A3752" t="str">
            <v>54.07</v>
          </cell>
          <cell r="B3752" t="str">
            <v>Calcadas e passeios.</v>
          </cell>
          <cell r="C3752"/>
          <cell r="D3752"/>
          <cell r="E3752"/>
          <cell r="F3752"/>
          <cell r="G3752">
            <v>5</v>
          </cell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257.22000000000003</v>
          </cell>
          <cell r="E3753"/>
          <cell r="F3753">
            <v>257.22000000000003</v>
          </cell>
          <cell r="G3753">
            <v>9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85.8</v>
          </cell>
          <cell r="E3754">
            <v>9.5299999999999994</v>
          </cell>
          <cell r="F3754">
            <v>95.33</v>
          </cell>
          <cell r="G3754">
            <v>9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85.27</v>
          </cell>
          <cell r="E3755">
            <v>9.5299999999999994</v>
          </cell>
          <cell r="F3755">
            <v>94.8</v>
          </cell>
          <cell r="G3755">
            <v>9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4.34</v>
          </cell>
          <cell r="E3756">
            <v>8.5</v>
          </cell>
          <cell r="F3756">
            <v>12.84</v>
          </cell>
          <cell r="G3756">
            <v>9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2.17</v>
          </cell>
          <cell r="E3757">
            <v>8.5</v>
          </cell>
          <cell r="F3757">
            <v>10.67</v>
          </cell>
          <cell r="G3757">
            <v>9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108.83</v>
          </cell>
          <cell r="E3758">
            <v>24.13</v>
          </cell>
          <cell r="F3758">
            <v>132.96</v>
          </cell>
          <cell r="G3758">
            <v>9</v>
          </cell>
        </row>
        <row r="3759">
          <cell r="A3759" t="str">
            <v>54.20</v>
          </cell>
          <cell r="B3759" t="str">
            <v>Reparos, conservacoes e complementos - GRUPO 54</v>
          </cell>
          <cell r="C3759"/>
          <cell r="D3759"/>
          <cell r="E3759"/>
          <cell r="F3759"/>
          <cell r="G3759">
            <v>5</v>
          </cell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61.93</v>
          </cell>
          <cell r="E3760">
            <v>11.64</v>
          </cell>
          <cell r="F3760">
            <v>73.569999999999993</v>
          </cell>
          <cell r="G3760">
            <v>9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9.65</v>
          </cell>
          <cell r="E3761">
            <v>10.18</v>
          </cell>
          <cell r="F3761">
            <v>19.829999999999998</v>
          </cell>
          <cell r="G3761">
            <v>9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14.06</v>
          </cell>
          <cell r="E3762">
            <v>21.57</v>
          </cell>
          <cell r="F3762">
            <v>35.630000000000003</v>
          </cell>
          <cell r="G3762">
            <v>9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9</v>
          </cell>
          <cell r="E3763">
            <v>13.32</v>
          </cell>
          <cell r="F3763">
            <v>22.32</v>
          </cell>
          <cell r="G3763">
            <v>9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9.11</v>
          </cell>
          <cell r="E3764">
            <v>15.43</v>
          </cell>
          <cell r="F3764">
            <v>24.54</v>
          </cell>
          <cell r="G3764">
            <v>9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9.2799999999999994</v>
          </cell>
          <cell r="E3765">
            <v>18.54</v>
          </cell>
          <cell r="F3765">
            <v>27.82</v>
          </cell>
          <cell r="G3765">
            <v>9</v>
          </cell>
        </row>
        <row r="3766">
          <cell r="A3766" t="str">
            <v>55</v>
          </cell>
          <cell r="B3766" t="str">
            <v>LIMPEZA E ARREMATE</v>
          </cell>
          <cell r="C3766"/>
          <cell r="D3766"/>
          <cell r="E3766"/>
          <cell r="F3766"/>
          <cell r="G3766">
            <v>2</v>
          </cell>
        </row>
        <row r="3767">
          <cell r="A3767" t="str">
            <v>55.01</v>
          </cell>
          <cell r="B3767" t="str">
            <v>Limpeza de obra</v>
          </cell>
          <cell r="C3767"/>
          <cell r="D3767"/>
          <cell r="E3767"/>
          <cell r="F3767"/>
          <cell r="G3767">
            <v>5</v>
          </cell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D3768"/>
          <cell r="E3768">
            <v>11.81</v>
          </cell>
          <cell r="F3768">
            <v>11.81</v>
          </cell>
          <cell r="G3768">
            <v>9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2.5499999999999998</v>
          </cell>
          <cell r="E3769">
            <v>4.9000000000000004</v>
          </cell>
          <cell r="F3769">
            <v>7.45</v>
          </cell>
          <cell r="G3769">
            <v>9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2.95</v>
          </cell>
          <cell r="E3770">
            <v>3.37</v>
          </cell>
          <cell r="F3770">
            <v>6.32</v>
          </cell>
          <cell r="G3770">
            <v>9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D3771"/>
          <cell r="E3771">
            <v>13.5</v>
          </cell>
          <cell r="F3771">
            <v>13.5</v>
          </cell>
          <cell r="G3771">
            <v>9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D3772"/>
          <cell r="E3772">
            <v>12.65</v>
          </cell>
          <cell r="F3772">
            <v>12.65</v>
          </cell>
          <cell r="G3772">
            <v>9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7.21</v>
          </cell>
          <cell r="E3773">
            <v>4.9000000000000004</v>
          </cell>
          <cell r="F3773">
            <v>12.11</v>
          </cell>
          <cell r="G3773">
            <v>9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E3774"/>
          <cell r="F3774">
            <v>6.2</v>
          </cell>
          <cell r="G3774">
            <v>9</v>
          </cell>
        </row>
        <row r="3775">
          <cell r="A3775" t="str">
            <v>55.02</v>
          </cell>
          <cell r="B3775" t="str">
            <v>Limpeza e desinfeccao sanitaria</v>
          </cell>
          <cell r="C3775"/>
          <cell r="D3775"/>
          <cell r="E3775"/>
          <cell r="F3775"/>
          <cell r="G3775">
            <v>5</v>
          </cell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D3776"/>
          <cell r="E3776">
            <v>5.0599999999999996</v>
          </cell>
          <cell r="F3776">
            <v>5.0599999999999996</v>
          </cell>
          <cell r="G3776">
            <v>9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27.38</v>
          </cell>
          <cell r="E3777">
            <v>16.87</v>
          </cell>
          <cell r="F3777">
            <v>44.25</v>
          </cell>
          <cell r="G3777">
            <v>9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202.42</v>
          </cell>
          <cell r="E3778"/>
          <cell r="F3778">
            <v>202.42</v>
          </cell>
          <cell r="G3778">
            <v>9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D3779"/>
          <cell r="E3779">
            <v>18.71</v>
          </cell>
          <cell r="F3779">
            <v>18.71</v>
          </cell>
          <cell r="G3779">
            <v>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D3780"/>
          <cell r="E3780">
            <v>9.35</v>
          </cell>
          <cell r="F3780">
            <v>9.35</v>
          </cell>
          <cell r="G3780">
            <v>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D3781"/>
          <cell r="E3781">
            <v>9.98</v>
          </cell>
          <cell r="F3781">
            <v>9.98</v>
          </cell>
          <cell r="G3781">
            <v>9</v>
          </cell>
        </row>
        <row r="3782">
          <cell r="A3782" t="str">
            <v>55.10</v>
          </cell>
          <cell r="B3782" t="str">
            <v>Remocao de entulho</v>
          </cell>
          <cell r="C3782"/>
          <cell r="D3782"/>
          <cell r="E3782"/>
          <cell r="F3782"/>
          <cell r="G3782">
            <v>5</v>
          </cell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83.32</v>
          </cell>
          <cell r="E3783"/>
          <cell r="F3783">
            <v>83.32</v>
          </cell>
          <cell r="G3783">
            <v>9</v>
          </cell>
        </row>
        <row r="3784">
          <cell r="A3784" t="str">
            <v>61</v>
          </cell>
          <cell r="B3784" t="str">
            <v>CONFORTO MECANICO, EQUIPAMENTO E SISTEMA</v>
          </cell>
          <cell r="C3784"/>
          <cell r="D3784"/>
          <cell r="E3784"/>
          <cell r="F3784"/>
          <cell r="G3784">
            <v>2</v>
          </cell>
        </row>
        <row r="3785">
          <cell r="A3785" t="str">
            <v>61.01</v>
          </cell>
          <cell r="B3785" t="str">
            <v>Elevador</v>
          </cell>
          <cell r="C3785"/>
          <cell r="D3785"/>
          <cell r="E3785"/>
          <cell r="F3785"/>
          <cell r="G3785">
            <v>5</v>
          </cell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116326.84</v>
          </cell>
          <cell r="E3786"/>
          <cell r="F3786">
            <v>116326.84</v>
          </cell>
          <cell r="G3786">
            <v>9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131435</v>
          </cell>
          <cell r="E3787"/>
          <cell r="F3787">
            <v>131435</v>
          </cell>
          <cell r="G3787">
            <v>9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136827.41</v>
          </cell>
          <cell r="E3788"/>
          <cell r="F3788">
            <v>136827.41</v>
          </cell>
          <cell r="G3788">
            <v>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147515.47</v>
          </cell>
          <cell r="E3789"/>
          <cell r="F3789">
            <v>147515.47</v>
          </cell>
          <cell r="G3789">
            <v>9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142590</v>
          </cell>
          <cell r="E3790"/>
          <cell r="F3790">
            <v>142590</v>
          </cell>
          <cell r="G3790">
            <v>9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937.88</v>
          </cell>
          <cell r="E3791"/>
          <cell r="F3791">
            <v>937.88</v>
          </cell>
          <cell r="G3791">
            <v>9</v>
          </cell>
        </row>
        <row r="3792">
          <cell r="A3792" t="str">
            <v>61.10</v>
          </cell>
          <cell r="B3792" t="str">
            <v>Climatizacao</v>
          </cell>
          <cell r="C3792"/>
          <cell r="D3792"/>
          <cell r="E3792"/>
          <cell r="F3792"/>
          <cell r="G3792">
            <v>5</v>
          </cell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482629.81</v>
          </cell>
          <cell r="E3793">
            <v>25781.25</v>
          </cell>
          <cell r="F3793">
            <v>508411.06</v>
          </cell>
          <cell r="G3793">
            <v>9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404443.77</v>
          </cell>
          <cell r="E3794">
            <v>27463.18</v>
          </cell>
          <cell r="F3794">
            <v>431906.95</v>
          </cell>
          <cell r="G3794">
            <v>9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728866.9</v>
          </cell>
          <cell r="E3795">
            <v>24968.75</v>
          </cell>
          <cell r="F3795">
            <v>753835.65</v>
          </cell>
          <cell r="G3795">
            <v>9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266011.5</v>
          </cell>
          <cell r="E3796">
            <v>20625</v>
          </cell>
          <cell r="F3796">
            <v>286636.5</v>
          </cell>
          <cell r="G3796">
            <v>9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100803.15</v>
          </cell>
          <cell r="E3797">
            <v>12890.63</v>
          </cell>
          <cell r="F3797">
            <v>113693.78</v>
          </cell>
          <cell r="G3797">
            <v>9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20025.560000000001</v>
          </cell>
          <cell r="E3798">
            <v>3051.1</v>
          </cell>
          <cell r="F3798">
            <v>23076.66</v>
          </cell>
          <cell r="G3798">
            <v>9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16777.98</v>
          </cell>
          <cell r="E3799">
            <v>3051.1</v>
          </cell>
          <cell r="F3799">
            <v>19829.080000000002</v>
          </cell>
          <cell r="G3799">
            <v>9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54883.48</v>
          </cell>
          <cell r="E3800">
            <v>6665.88</v>
          </cell>
          <cell r="F3800">
            <v>61549.36</v>
          </cell>
          <cell r="G3800">
            <v>9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50062.49</v>
          </cell>
          <cell r="E3801">
            <v>8133.45</v>
          </cell>
          <cell r="F3801">
            <v>58195.94</v>
          </cell>
          <cell r="G3801">
            <v>9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5276.71</v>
          </cell>
          <cell r="E3802">
            <v>515.04</v>
          </cell>
          <cell r="F3802">
            <v>5791.75</v>
          </cell>
          <cell r="G3802">
            <v>9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5682.98</v>
          </cell>
          <cell r="E3803">
            <v>643.79999999999995</v>
          </cell>
          <cell r="F3803">
            <v>6326.78</v>
          </cell>
          <cell r="G3803">
            <v>9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7020.43</v>
          </cell>
          <cell r="E3804">
            <v>772.56</v>
          </cell>
          <cell r="F3804">
            <v>7792.99</v>
          </cell>
          <cell r="G3804">
            <v>9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7075.25</v>
          </cell>
          <cell r="E3805">
            <v>836.94</v>
          </cell>
          <cell r="F3805">
            <v>7912.19</v>
          </cell>
          <cell r="G3805">
            <v>9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5490.52</v>
          </cell>
          <cell r="E3806">
            <v>403.15</v>
          </cell>
          <cell r="F3806">
            <v>5893.67</v>
          </cell>
          <cell r="G3806">
            <v>9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5385.31</v>
          </cell>
          <cell r="E3807">
            <v>403.15</v>
          </cell>
          <cell r="F3807">
            <v>5788.46</v>
          </cell>
          <cell r="G3807">
            <v>9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5683.57</v>
          </cell>
          <cell r="E3808">
            <v>403.15</v>
          </cell>
          <cell r="F3808">
            <v>6086.72</v>
          </cell>
          <cell r="G3808">
            <v>9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9.9499999999999993</v>
          </cell>
          <cell r="E3809">
            <v>11.19</v>
          </cell>
          <cell r="F3809">
            <v>21.14</v>
          </cell>
          <cell r="G3809">
            <v>9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15.09</v>
          </cell>
          <cell r="E3810">
            <v>11.19</v>
          </cell>
          <cell r="F3810">
            <v>26.28</v>
          </cell>
          <cell r="G3810">
            <v>9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24.75</v>
          </cell>
          <cell r="E3811">
            <v>11.19</v>
          </cell>
          <cell r="F3811">
            <v>35.94</v>
          </cell>
          <cell r="G3811">
            <v>9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83.88</v>
          </cell>
          <cell r="E3812">
            <v>80.48</v>
          </cell>
          <cell r="F3812">
            <v>164.36</v>
          </cell>
          <cell r="G3812">
            <v>9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5369.12</v>
          </cell>
          <cell r="E3813"/>
          <cell r="F3813">
            <v>5369.12</v>
          </cell>
          <cell r="G3813">
            <v>9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2046.97</v>
          </cell>
          <cell r="E3814">
            <v>104.52</v>
          </cell>
          <cell r="F3814">
            <v>2151.4899999999998</v>
          </cell>
          <cell r="G3814">
            <v>9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1680.35</v>
          </cell>
          <cell r="E3815">
            <v>80.77</v>
          </cell>
          <cell r="F3815">
            <v>1761.12</v>
          </cell>
          <cell r="G3815">
            <v>9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1283.54</v>
          </cell>
          <cell r="E3816">
            <v>71.27</v>
          </cell>
          <cell r="F3816">
            <v>1354.81</v>
          </cell>
          <cell r="G3816">
            <v>9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D3817"/>
          <cell r="E3817">
            <v>303.88</v>
          </cell>
          <cell r="F3817">
            <v>303.88</v>
          </cell>
          <cell r="G3817">
            <v>9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7265.91</v>
          </cell>
          <cell r="E3818">
            <v>1287.5999999999999</v>
          </cell>
          <cell r="F3818">
            <v>8553.51</v>
          </cell>
          <cell r="G3818">
            <v>9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156.91999999999999</v>
          </cell>
          <cell r="E3819">
            <v>38.01</v>
          </cell>
          <cell r="F3819">
            <v>194.93</v>
          </cell>
          <cell r="G3819">
            <v>9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1149.01</v>
          </cell>
          <cell r="E3820">
            <v>109.27</v>
          </cell>
          <cell r="F3820">
            <v>1258.28</v>
          </cell>
          <cell r="G3820">
            <v>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4102.97</v>
          </cell>
          <cell r="E3821">
            <v>166.29</v>
          </cell>
          <cell r="F3821">
            <v>4269.26</v>
          </cell>
          <cell r="G3821">
            <v>9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4143.6400000000003</v>
          </cell>
          <cell r="E3822">
            <v>41.47</v>
          </cell>
          <cell r="F3822">
            <v>4185.1099999999997</v>
          </cell>
          <cell r="G3822">
            <v>9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87.72</v>
          </cell>
          <cell r="E3823">
            <v>38.01</v>
          </cell>
          <cell r="F3823">
            <v>125.73</v>
          </cell>
          <cell r="G3823">
            <v>9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88.16</v>
          </cell>
          <cell r="E3824">
            <v>38.01</v>
          </cell>
          <cell r="F3824">
            <v>126.17</v>
          </cell>
          <cell r="G3824">
            <v>9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315.88</v>
          </cell>
          <cell r="E3825">
            <v>38.01</v>
          </cell>
          <cell r="F3825">
            <v>353.89</v>
          </cell>
          <cell r="G3825">
            <v>9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247.38</v>
          </cell>
          <cell r="E3826">
            <v>38.01</v>
          </cell>
          <cell r="F3826">
            <v>285.39</v>
          </cell>
          <cell r="G3826">
            <v>9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2658.12</v>
          </cell>
          <cell r="E3827">
            <v>232.8</v>
          </cell>
          <cell r="F3827">
            <v>2890.92</v>
          </cell>
          <cell r="G3827">
            <v>9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1933.73</v>
          </cell>
          <cell r="E3828">
            <v>95.02</v>
          </cell>
          <cell r="F3828">
            <v>2028.75</v>
          </cell>
          <cell r="G3828">
            <v>9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1622.31</v>
          </cell>
          <cell r="E3829">
            <v>47.51</v>
          </cell>
          <cell r="F3829">
            <v>1669.82</v>
          </cell>
          <cell r="G3829">
            <v>9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1517.43</v>
          </cell>
          <cell r="E3830">
            <v>104.52</v>
          </cell>
          <cell r="F3830">
            <v>1621.95</v>
          </cell>
          <cell r="G3830">
            <v>9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1848.63</v>
          </cell>
          <cell r="E3831">
            <v>137.78</v>
          </cell>
          <cell r="F3831">
            <v>1986.41</v>
          </cell>
          <cell r="G3831">
            <v>9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3190.43</v>
          </cell>
          <cell r="E3832">
            <v>228.05</v>
          </cell>
          <cell r="F3832">
            <v>3418.48</v>
          </cell>
          <cell r="G3832">
            <v>9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2370.33</v>
          </cell>
          <cell r="E3833">
            <v>171.03</v>
          </cell>
          <cell r="F3833">
            <v>2541.36</v>
          </cell>
          <cell r="G3833">
            <v>9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1734</v>
          </cell>
          <cell r="E3834">
            <v>118.78</v>
          </cell>
          <cell r="F3834">
            <v>1852.78</v>
          </cell>
          <cell r="G3834">
            <v>9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1459.31</v>
          </cell>
          <cell r="E3835">
            <v>95.02</v>
          </cell>
          <cell r="F3835">
            <v>1554.33</v>
          </cell>
          <cell r="G3835">
            <v>9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1305.31</v>
          </cell>
          <cell r="E3836">
            <v>80.77</v>
          </cell>
          <cell r="F3836">
            <v>1386.08</v>
          </cell>
          <cell r="G3836">
            <v>9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1098.99</v>
          </cell>
          <cell r="E3837">
            <v>71.27</v>
          </cell>
          <cell r="F3837">
            <v>1170.26</v>
          </cell>
          <cell r="G3837">
            <v>9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1598.65</v>
          </cell>
          <cell r="E3838">
            <v>95.02</v>
          </cell>
          <cell r="F3838">
            <v>1693.67</v>
          </cell>
          <cell r="G3838">
            <v>9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1085.3900000000001</v>
          </cell>
          <cell r="E3839">
            <v>57.01</v>
          </cell>
          <cell r="F3839">
            <v>1142.4000000000001</v>
          </cell>
          <cell r="G3839">
            <v>9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173.72</v>
          </cell>
          <cell r="E3840">
            <v>42.76</v>
          </cell>
          <cell r="F3840">
            <v>216.48</v>
          </cell>
          <cell r="G3840">
            <v>9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269.07</v>
          </cell>
          <cell r="E3841">
            <v>57.01</v>
          </cell>
          <cell r="F3841">
            <v>326.08</v>
          </cell>
          <cell r="G3841">
            <v>9</v>
          </cell>
        </row>
        <row r="3842">
          <cell r="A3842" t="str">
            <v>61.14</v>
          </cell>
          <cell r="B3842" t="str">
            <v>Ventilacao</v>
          </cell>
          <cell r="C3842"/>
          <cell r="D3842"/>
          <cell r="E3842"/>
          <cell r="F3842"/>
          <cell r="G3842">
            <v>5</v>
          </cell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6874.72</v>
          </cell>
          <cell r="E3843">
            <v>1931.4</v>
          </cell>
          <cell r="F3843">
            <v>8806.1200000000008</v>
          </cell>
          <cell r="G3843">
            <v>9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21798.3</v>
          </cell>
          <cell r="E3844">
            <v>4506.6000000000004</v>
          </cell>
          <cell r="F3844">
            <v>26304.9</v>
          </cell>
          <cell r="G3844">
            <v>9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10238.31</v>
          </cell>
          <cell r="E3845">
            <v>248.82</v>
          </cell>
          <cell r="F3845">
            <v>10487.13</v>
          </cell>
          <cell r="G3845">
            <v>9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8163.56</v>
          </cell>
          <cell r="E3846">
            <v>248.82</v>
          </cell>
          <cell r="F3846">
            <v>8412.3799999999992</v>
          </cell>
          <cell r="G3846">
            <v>9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5355.34</v>
          </cell>
          <cell r="E3847">
            <v>248.82</v>
          </cell>
          <cell r="F3847">
            <v>5604.16</v>
          </cell>
          <cell r="G3847">
            <v>9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4598.21</v>
          </cell>
          <cell r="E3848">
            <v>248.82</v>
          </cell>
          <cell r="F3848">
            <v>4847.03</v>
          </cell>
          <cell r="G3848">
            <v>9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15334.92</v>
          </cell>
          <cell r="E3849">
            <v>583.4</v>
          </cell>
          <cell r="F3849">
            <v>15918.32</v>
          </cell>
          <cell r="G3849">
            <v>9</v>
          </cell>
        </row>
        <row r="3850">
          <cell r="A3850" t="str">
            <v>61.15</v>
          </cell>
          <cell r="B3850" t="str">
            <v>Controles para Fan-Coil e CAG</v>
          </cell>
          <cell r="C3850"/>
          <cell r="D3850"/>
          <cell r="E3850"/>
          <cell r="F3850"/>
          <cell r="G3850">
            <v>5</v>
          </cell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205.62</v>
          </cell>
          <cell r="E3851">
            <v>2.0699999999999998</v>
          </cell>
          <cell r="F3851">
            <v>207.69</v>
          </cell>
          <cell r="G3851">
            <v>9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11.05</v>
          </cell>
          <cell r="E3852">
            <v>12.44</v>
          </cell>
          <cell r="F3852">
            <v>23.49</v>
          </cell>
          <cell r="G3852">
            <v>9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226.16</v>
          </cell>
          <cell r="E3853">
            <v>2.0699999999999998</v>
          </cell>
          <cell r="F3853">
            <v>228.23</v>
          </cell>
          <cell r="G3853">
            <v>9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2793.48</v>
          </cell>
          <cell r="E3854">
            <v>12.66</v>
          </cell>
          <cell r="F3854">
            <v>2806.14</v>
          </cell>
          <cell r="G3854">
            <v>9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2414.48</v>
          </cell>
          <cell r="E3855">
            <v>19</v>
          </cell>
          <cell r="F3855">
            <v>2433.48</v>
          </cell>
          <cell r="G3855">
            <v>9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982.71</v>
          </cell>
          <cell r="E3856">
            <v>14.78</v>
          </cell>
          <cell r="F3856">
            <v>997.49</v>
          </cell>
          <cell r="G3856">
            <v>9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2536.86</v>
          </cell>
          <cell r="E3857">
            <v>19</v>
          </cell>
          <cell r="F3857">
            <v>2555.86</v>
          </cell>
          <cell r="G3857">
            <v>9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386.02</v>
          </cell>
          <cell r="E3858">
            <v>19</v>
          </cell>
          <cell r="F3858">
            <v>405.02</v>
          </cell>
          <cell r="G3858">
            <v>9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2107.39</v>
          </cell>
          <cell r="E3859">
            <v>19</v>
          </cell>
          <cell r="F3859">
            <v>2126.39</v>
          </cell>
          <cell r="G3859">
            <v>9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964.21</v>
          </cell>
          <cell r="E3860">
            <v>12.66</v>
          </cell>
          <cell r="F3860">
            <v>976.87</v>
          </cell>
          <cell r="G3860">
            <v>9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2145.12</v>
          </cell>
          <cell r="E3861">
            <v>14.78</v>
          </cell>
          <cell r="F3861">
            <v>2159.9</v>
          </cell>
          <cell r="G3861">
            <v>9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119.59</v>
          </cell>
          <cell r="E3862">
            <v>6.22</v>
          </cell>
          <cell r="F3862">
            <v>125.81</v>
          </cell>
          <cell r="G3862">
            <v>9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246.55</v>
          </cell>
          <cell r="E3863">
            <v>62.78</v>
          </cell>
          <cell r="F3863">
            <v>309.33</v>
          </cell>
          <cell r="G3863">
            <v>9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1641.6</v>
          </cell>
          <cell r="E3864">
            <v>42.98</v>
          </cell>
          <cell r="F3864">
            <v>1684.58</v>
          </cell>
          <cell r="G3864">
            <v>9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343.92</v>
          </cell>
          <cell r="E3865">
            <v>31.1</v>
          </cell>
          <cell r="F3865">
            <v>375.02</v>
          </cell>
          <cell r="G3865">
            <v>9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62.78</v>
          </cell>
          <cell r="F3866">
            <v>242.36</v>
          </cell>
          <cell r="G3866">
            <v>9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74.33</v>
          </cell>
          <cell r="E3867">
            <v>68.489999999999995</v>
          </cell>
          <cell r="F3867">
            <v>142.82</v>
          </cell>
          <cell r="G3867">
            <v>9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1121.8900000000001</v>
          </cell>
          <cell r="E3868">
            <v>62.78</v>
          </cell>
          <cell r="F3868">
            <v>1184.67</v>
          </cell>
          <cell r="G3868">
            <v>9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1047.73</v>
          </cell>
          <cell r="E3869">
            <v>62.78</v>
          </cell>
          <cell r="F3869">
            <v>1110.51</v>
          </cell>
          <cell r="G3869">
            <v>9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1983.15</v>
          </cell>
          <cell r="E3870">
            <v>62.78</v>
          </cell>
          <cell r="F3870">
            <v>2045.93</v>
          </cell>
          <cell r="G3870">
            <v>9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3667.68</v>
          </cell>
          <cell r="E3871">
            <v>285.7</v>
          </cell>
          <cell r="F3871">
            <v>3953.38</v>
          </cell>
          <cell r="G3871">
            <v>9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2948.2</v>
          </cell>
          <cell r="E3872">
            <v>167.45</v>
          </cell>
          <cell r="F3872">
            <v>3115.65</v>
          </cell>
          <cell r="G3872">
            <v>9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4368.8500000000004</v>
          </cell>
          <cell r="E3873">
            <v>167.45</v>
          </cell>
          <cell r="F3873">
            <v>4536.3</v>
          </cell>
          <cell r="G3873">
            <v>9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751.47</v>
          </cell>
          <cell r="E3874">
            <v>192.1</v>
          </cell>
          <cell r="F3874">
            <v>943.57</v>
          </cell>
          <cell r="G3874">
            <v>9</v>
          </cell>
        </row>
        <row r="3875">
          <cell r="A3875" t="str">
            <v>61.20</v>
          </cell>
          <cell r="B3875" t="str">
            <v>Reparos, conservacoes e complementos - GRUPO 61</v>
          </cell>
          <cell r="C3875"/>
          <cell r="D3875"/>
          <cell r="E3875"/>
          <cell r="F3875"/>
          <cell r="G3875">
            <v>5</v>
          </cell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1014.81</v>
          </cell>
          <cell r="E3876">
            <v>10.9</v>
          </cell>
          <cell r="F3876">
            <v>1025.71</v>
          </cell>
          <cell r="G3876">
            <v>9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1263.7</v>
          </cell>
          <cell r="E3877">
            <v>10.9</v>
          </cell>
          <cell r="F3877">
            <v>1274.5999999999999</v>
          </cell>
          <cell r="G3877">
            <v>9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1270.77</v>
          </cell>
          <cell r="E3878">
            <v>440.47</v>
          </cell>
          <cell r="F3878">
            <v>1711.24</v>
          </cell>
          <cell r="G3878">
            <v>9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1461.45</v>
          </cell>
          <cell r="E3879">
            <v>469.64</v>
          </cell>
          <cell r="F3879">
            <v>1931.09</v>
          </cell>
          <cell r="G3879">
            <v>9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1773.65</v>
          </cell>
          <cell r="E3880">
            <v>527.98</v>
          </cell>
          <cell r="F3880">
            <v>2301.63</v>
          </cell>
          <cell r="G3880">
            <v>9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2299.23</v>
          </cell>
          <cell r="E3881">
            <v>557.15</v>
          </cell>
          <cell r="F3881">
            <v>2856.38</v>
          </cell>
          <cell r="G3881">
            <v>9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25.99</v>
          </cell>
          <cell r="E3882">
            <v>24.12</v>
          </cell>
          <cell r="F3882">
            <v>50.11</v>
          </cell>
          <cell r="G3882">
            <v>9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193.34</v>
          </cell>
          <cell r="E3883">
            <v>13.49</v>
          </cell>
          <cell r="F3883">
            <v>206.83</v>
          </cell>
          <cell r="G3883">
            <v>9</v>
          </cell>
        </row>
        <row r="3884">
          <cell r="A3884" t="str">
            <v>62</v>
          </cell>
          <cell r="B3884" t="str">
            <v>COZINHA, REFEITORIO, LAVANDERIA INDUSTRIAL E EQUIPAMENTOS</v>
          </cell>
          <cell r="C3884"/>
          <cell r="D3884"/>
          <cell r="E3884"/>
          <cell r="F3884"/>
          <cell r="G3884">
            <v>2</v>
          </cell>
        </row>
        <row r="3885">
          <cell r="A3885" t="str">
            <v>62.04</v>
          </cell>
          <cell r="B3885" t="str">
            <v>Mobiliario e acessorios</v>
          </cell>
          <cell r="C3885"/>
          <cell r="D3885"/>
          <cell r="E3885"/>
          <cell r="F3885"/>
          <cell r="G3885">
            <v>5</v>
          </cell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4633.87</v>
          </cell>
          <cell r="E3886">
            <v>20.74</v>
          </cell>
          <cell r="F3886">
            <v>4654.6099999999997</v>
          </cell>
          <cell r="G3886">
            <v>9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2689.74</v>
          </cell>
          <cell r="E3887"/>
          <cell r="F3887">
            <v>2689.74</v>
          </cell>
          <cell r="G3887">
            <v>9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2912.22</v>
          </cell>
          <cell r="E3888"/>
          <cell r="F3888">
            <v>2912.22</v>
          </cell>
          <cell r="G3888">
            <v>9</v>
          </cell>
        </row>
        <row r="3889">
          <cell r="A3889" t="str">
            <v>62.20</v>
          </cell>
          <cell r="B3889" t="str">
            <v>Reparos, conservacoes e complementos - GRUPO 62</v>
          </cell>
          <cell r="C3889"/>
          <cell r="D3889"/>
          <cell r="E3889"/>
          <cell r="F3889"/>
          <cell r="G3889">
            <v>5</v>
          </cell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E3890"/>
          <cell r="F3890">
            <v>10615.42</v>
          </cell>
          <cell r="G3890">
            <v>9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E3891"/>
          <cell r="F3891">
            <v>8859.23</v>
          </cell>
          <cell r="G3891">
            <v>9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E3892"/>
          <cell r="F3892">
            <v>4549.53</v>
          </cell>
          <cell r="G3892">
            <v>9</v>
          </cell>
        </row>
        <row r="3893">
          <cell r="A3893" t="str">
            <v>65</v>
          </cell>
          <cell r="B3893" t="str">
            <v>RESFRIAMENTO E CONSERVACAO DE MATERIAL PERECIVEL</v>
          </cell>
          <cell r="C3893"/>
          <cell r="D3893"/>
          <cell r="E3893"/>
          <cell r="F3893"/>
          <cell r="G3893">
            <v>2</v>
          </cell>
        </row>
        <row r="3894">
          <cell r="A3894" t="str">
            <v>65.01</v>
          </cell>
          <cell r="B3894" t="str">
            <v>Camara frigorifica para resfriado</v>
          </cell>
          <cell r="C3894"/>
          <cell r="D3894"/>
          <cell r="E3894"/>
          <cell r="F3894"/>
          <cell r="G3894">
            <v>5</v>
          </cell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1900.79</v>
          </cell>
          <cell r="E3895"/>
          <cell r="F3895">
            <v>1900.79</v>
          </cell>
          <cell r="G3895">
            <v>9</v>
          </cell>
        </row>
        <row r="3896">
          <cell r="A3896" t="str">
            <v>65.02</v>
          </cell>
          <cell r="B3896" t="str">
            <v>Camara frigorifica para congelado</v>
          </cell>
          <cell r="C3896"/>
          <cell r="D3896"/>
          <cell r="E3896"/>
          <cell r="F3896"/>
          <cell r="G3896">
            <v>5</v>
          </cell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2248.36</v>
          </cell>
          <cell r="E3897"/>
          <cell r="F3897">
            <v>2248.36</v>
          </cell>
          <cell r="G3897">
            <v>9</v>
          </cell>
        </row>
        <row r="3898">
          <cell r="A3898" t="str">
            <v>66</v>
          </cell>
          <cell r="B3898" t="str">
            <v>SEGURANCA, VIGILANCIA E CONTROLE, EQUIPAMENTO E SISTEMA</v>
          </cell>
          <cell r="C3898"/>
          <cell r="D3898"/>
          <cell r="E3898"/>
          <cell r="F3898"/>
          <cell r="G3898">
            <v>2</v>
          </cell>
        </row>
        <row r="3899">
          <cell r="A3899" t="str">
            <v>66.02</v>
          </cell>
          <cell r="B3899" t="str">
            <v>Controle de acessos e alarme</v>
          </cell>
          <cell r="C3899"/>
          <cell r="D3899"/>
          <cell r="E3899"/>
          <cell r="F3899"/>
          <cell r="G3899">
            <v>5</v>
          </cell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951</v>
          </cell>
          <cell r="E3900">
            <v>12.44</v>
          </cell>
          <cell r="F3900">
            <v>963.44</v>
          </cell>
          <cell r="G3900">
            <v>9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11627.64</v>
          </cell>
          <cell r="E3901"/>
          <cell r="F3901">
            <v>11627.64</v>
          </cell>
          <cell r="G3901">
            <v>9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200.06</v>
          </cell>
          <cell r="E3902">
            <v>41.47</v>
          </cell>
          <cell r="F3902">
            <v>241.53</v>
          </cell>
          <cell r="G3902">
            <v>9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2940.72</v>
          </cell>
          <cell r="E3903"/>
          <cell r="F3903">
            <v>2940.72</v>
          </cell>
          <cell r="G3903">
            <v>9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6029.55</v>
          </cell>
          <cell r="E3904"/>
          <cell r="F3904">
            <v>6029.55</v>
          </cell>
          <cell r="G3904">
            <v>9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1365.04</v>
          </cell>
          <cell r="E3905">
            <v>103.68</v>
          </cell>
          <cell r="F3905">
            <v>1468.72</v>
          </cell>
          <cell r="G3905">
            <v>9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2901.58</v>
          </cell>
          <cell r="E3906">
            <v>12.44</v>
          </cell>
          <cell r="F3906">
            <v>2914.02</v>
          </cell>
          <cell r="G3906">
            <v>9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2960.07</v>
          </cell>
          <cell r="E3907">
            <v>566.16</v>
          </cell>
          <cell r="F3907">
            <v>3526.23</v>
          </cell>
          <cell r="G3907">
            <v>9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  <cell r="C3908"/>
          <cell r="D3908"/>
          <cell r="E3908"/>
          <cell r="F3908"/>
          <cell r="G3908">
            <v>5</v>
          </cell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4313.91</v>
          </cell>
          <cell r="E3909">
            <v>923.12</v>
          </cell>
          <cell r="F3909">
            <v>5237.03</v>
          </cell>
          <cell r="G3909">
            <v>9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799.57</v>
          </cell>
          <cell r="E3910">
            <v>288.48</v>
          </cell>
          <cell r="F3910">
            <v>1088.05</v>
          </cell>
          <cell r="G3910">
            <v>9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1282.55</v>
          </cell>
          <cell r="E3911">
            <v>288.48</v>
          </cell>
          <cell r="F3911">
            <v>1571.03</v>
          </cell>
          <cell r="G3911">
            <v>9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1241.83</v>
          </cell>
          <cell r="E3912">
            <v>288.48</v>
          </cell>
          <cell r="F3912">
            <v>1530.31</v>
          </cell>
          <cell r="G3912">
            <v>9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2604.59</v>
          </cell>
          <cell r="E3913">
            <v>576.95000000000005</v>
          </cell>
          <cell r="F3913">
            <v>3181.54</v>
          </cell>
          <cell r="G3913">
            <v>9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1010.21</v>
          </cell>
          <cell r="E3914">
            <v>9.1999999999999993</v>
          </cell>
          <cell r="F3914">
            <v>1019.41</v>
          </cell>
          <cell r="G3914">
            <v>9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12.01</v>
          </cell>
          <cell r="E3915">
            <v>20.74</v>
          </cell>
          <cell r="F3915">
            <v>32.75</v>
          </cell>
          <cell r="G3915">
            <v>9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1120.8800000000001</v>
          </cell>
          <cell r="E3916">
            <v>165.88</v>
          </cell>
          <cell r="F3916">
            <v>1286.76</v>
          </cell>
          <cell r="G3916">
            <v>9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182.67</v>
          </cell>
          <cell r="E3917">
            <v>41.47</v>
          </cell>
          <cell r="F3917">
            <v>224.14</v>
          </cell>
          <cell r="G3917">
            <v>9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514.96</v>
          </cell>
          <cell r="E3918">
            <v>12.44</v>
          </cell>
          <cell r="F3918">
            <v>527.4</v>
          </cell>
          <cell r="G3918">
            <v>9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949.95</v>
          </cell>
          <cell r="E3919">
            <v>169.42</v>
          </cell>
          <cell r="F3919">
            <v>1119.3699999999999</v>
          </cell>
          <cell r="G3919">
            <v>9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3589.28</v>
          </cell>
          <cell r="E3920">
            <v>169.42</v>
          </cell>
          <cell r="F3920">
            <v>3758.7</v>
          </cell>
          <cell r="G3920">
            <v>9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10266.68</v>
          </cell>
          <cell r="E3921">
            <v>169.42</v>
          </cell>
          <cell r="F3921">
            <v>10436.1</v>
          </cell>
          <cell r="G3921">
            <v>9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1533.62</v>
          </cell>
          <cell r="E3922">
            <v>3.07</v>
          </cell>
          <cell r="F3922">
            <v>1536.69</v>
          </cell>
          <cell r="G3922">
            <v>9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10509.91</v>
          </cell>
          <cell r="E3923">
            <v>219.11</v>
          </cell>
          <cell r="F3923">
            <v>10729.02</v>
          </cell>
          <cell r="G3923">
            <v>9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15887.12</v>
          </cell>
          <cell r="E3924">
            <v>219.11</v>
          </cell>
          <cell r="F3924">
            <v>16106.23</v>
          </cell>
          <cell r="G3924">
            <v>9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1252.26</v>
          </cell>
          <cell r="E3925">
            <v>146.07</v>
          </cell>
          <cell r="F3925">
            <v>1398.33</v>
          </cell>
          <cell r="G3925">
            <v>9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1582.21</v>
          </cell>
          <cell r="E3926">
            <v>219.11</v>
          </cell>
          <cell r="F3926">
            <v>1801.32</v>
          </cell>
          <cell r="G3926">
            <v>9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3869.96</v>
          </cell>
          <cell r="E3927">
            <v>288.48</v>
          </cell>
          <cell r="F3927">
            <v>4158.4399999999996</v>
          </cell>
          <cell r="G3927">
            <v>9</v>
          </cell>
        </row>
        <row r="3928">
          <cell r="A3928" t="str">
            <v>66.20</v>
          </cell>
          <cell r="B3928" t="str">
            <v>Reparos, conservacoes e complementos - GRUPO 66</v>
          </cell>
          <cell r="C3928"/>
          <cell r="D3928"/>
          <cell r="E3928"/>
          <cell r="F3928"/>
          <cell r="G3928">
            <v>5</v>
          </cell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19.97</v>
          </cell>
          <cell r="E3929">
            <v>11.54</v>
          </cell>
          <cell r="F3929">
            <v>31.51</v>
          </cell>
          <cell r="G3929">
            <v>9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33.770000000000003</v>
          </cell>
          <cell r="E3930">
            <v>11.54</v>
          </cell>
          <cell r="F3930">
            <v>45.31</v>
          </cell>
          <cell r="G3930">
            <v>9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D3931"/>
          <cell r="E3931">
            <v>169.42</v>
          </cell>
          <cell r="F3931">
            <v>169.42</v>
          </cell>
          <cell r="G3931">
            <v>9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D3932"/>
          <cell r="E3932">
            <v>169.42</v>
          </cell>
          <cell r="F3932">
            <v>169.42</v>
          </cell>
          <cell r="G3932">
            <v>9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14926.1</v>
          </cell>
          <cell r="E3933">
            <v>15.34</v>
          </cell>
          <cell r="F3933">
            <v>14941.44</v>
          </cell>
          <cell r="G3933">
            <v>9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2851.8</v>
          </cell>
          <cell r="E3934">
            <v>15.34</v>
          </cell>
          <cell r="F3934">
            <v>2867.14</v>
          </cell>
          <cell r="G3934">
            <v>9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  <cell r="C3935"/>
          <cell r="D3935"/>
          <cell r="E3935"/>
          <cell r="F3935"/>
          <cell r="G3935">
            <v>2</v>
          </cell>
        </row>
        <row r="3936">
          <cell r="A3936" t="str">
            <v>67.02</v>
          </cell>
          <cell r="B3936" t="str">
            <v>Tratamento</v>
          </cell>
          <cell r="C3936"/>
          <cell r="D3936"/>
          <cell r="E3936"/>
          <cell r="F3936"/>
          <cell r="G3936">
            <v>5</v>
          </cell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1752.09</v>
          </cell>
          <cell r="E3937">
            <v>74.8</v>
          </cell>
          <cell r="F3937">
            <v>1826.89</v>
          </cell>
          <cell r="G3937">
            <v>9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1051.2</v>
          </cell>
          <cell r="E3938">
            <v>8.44</v>
          </cell>
          <cell r="F3938">
            <v>1059.6400000000001</v>
          </cell>
          <cell r="G3938">
            <v>9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2435</v>
          </cell>
          <cell r="E3939">
            <v>8.44</v>
          </cell>
          <cell r="F3939">
            <v>2443.44</v>
          </cell>
          <cell r="G3939">
            <v>9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999.58</v>
          </cell>
          <cell r="E3940">
            <v>4.22</v>
          </cell>
          <cell r="F3940">
            <v>1003.8</v>
          </cell>
          <cell r="G3940">
            <v>9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19838.87</v>
          </cell>
          <cell r="E3941">
            <v>150.01</v>
          </cell>
          <cell r="F3941">
            <v>19988.88</v>
          </cell>
          <cell r="G3941">
            <v>9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1797.87</v>
          </cell>
          <cell r="E3942">
            <v>27.14</v>
          </cell>
          <cell r="F3942">
            <v>1825.01</v>
          </cell>
          <cell r="G3942">
            <v>9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94411.78</v>
          </cell>
          <cell r="E3943"/>
          <cell r="F3943">
            <v>94411.78</v>
          </cell>
          <cell r="G3943">
            <v>9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49727.01</v>
          </cell>
          <cell r="E3944">
            <v>242.5</v>
          </cell>
          <cell r="F3944">
            <v>49969.51</v>
          </cell>
          <cell r="G3944">
            <v>9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425733.27</v>
          </cell>
          <cell r="E3945"/>
          <cell r="F3945">
            <v>425733.27</v>
          </cell>
          <cell r="G3945">
            <v>9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5403.22</v>
          </cell>
          <cell r="E3946">
            <v>52655.46</v>
          </cell>
          <cell r="F3946">
            <v>58058.68</v>
          </cell>
          <cell r="G3946">
            <v>9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7478.77</v>
          </cell>
          <cell r="E3947">
            <v>63558.52</v>
          </cell>
          <cell r="F3947">
            <v>71037.289999999994</v>
          </cell>
          <cell r="G3947">
            <v>9</v>
          </cell>
        </row>
        <row r="3948">
          <cell r="A3948" t="str">
            <v>68</v>
          </cell>
          <cell r="B3948" t="str">
            <v>ELETRIFICACAO, EQUIPAMENTOS E SISTEMA</v>
          </cell>
          <cell r="C3948"/>
          <cell r="D3948"/>
          <cell r="E3948"/>
          <cell r="F3948"/>
          <cell r="G3948">
            <v>2</v>
          </cell>
        </row>
        <row r="3949">
          <cell r="A3949" t="str">
            <v>68.01</v>
          </cell>
          <cell r="B3949" t="str">
            <v>Posteamento</v>
          </cell>
          <cell r="C3949"/>
          <cell r="D3949"/>
          <cell r="E3949"/>
          <cell r="F3949"/>
          <cell r="G3949">
            <v>5</v>
          </cell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1431.29</v>
          </cell>
          <cell r="E3950">
            <v>253.28</v>
          </cell>
          <cell r="F3950">
            <v>1684.57</v>
          </cell>
          <cell r="G3950">
            <v>9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1393.32</v>
          </cell>
          <cell r="E3951">
            <v>253.28</v>
          </cell>
          <cell r="F3951">
            <v>1646.6</v>
          </cell>
          <cell r="G3951">
            <v>9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1903.34</v>
          </cell>
          <cell r="E3952">
            <v>253.28</v>
          </cell>
          <cell r="F3952">
            <v>2156.62</v>
          </cell>
          <cell r="G3952">
            <v>9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2224.4699999999998</v>
          </cell>
          <cell r="E3953">
            <v>253.28</v>
          </cell>
          <cell r="F3953">
            <v>2477.75</v>
          </cell>
          <cell r="G3953">
            <v>9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2046.07</v>
          </cell>
          <cell r="E3954">
            <v>253.28</v>
          </cell>
          <cell r="F3954">
            <v>2299.35</v>
          </cell>
          <cell r="G3954">
            <v>9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2012.18</v>
          </cell>
          <cell r="E3955">
            <v>253.28</v>
          </cell>
          <cell r="F3955">
            <v>2265.46</v>
          </cell>
          <cell r="G3955">
            <v>9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1651.86</v>
          </cell>
          <cell r="E3956">
            <v>253.28</v>
          </cell>
          <cell r="F3956">
            <v>1905.14</v>
          </cell>
          <cell r="G3956">
            <v>9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2392.89</v>
          </cell>
          <cell r="E3957">
            <v>253.28</v>
          </cell>
          <cell r="F3957">
            <v>2646.17</v>
          </cell>
          <cell r="G3957">
            <v>9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2517.81</v>
          </cell>
          <cell r="E3958">
            <v>253.28</v>
          </cell>
          <cell r="F3958">
            <v>2771.09</v>
          </cell>
          <cell r="G3958">
            <v>9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3089.04</v>
          </cell>
          <cell r="E3959">
            <v>253.28</v>
          </cell>
          <cell r="F3959">
            <v>3342.32</v>
          </cell>
          <cell r="G3959">
            <v>9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3089.63</v>
          </cell>
          <cell r="E3960">
            <v>253.28</v>
          </cell>
          <cell r="F3960">
            <v>3342.91</v>
          </cell>
          <cell r="G3960">
            <v>9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3391.18</v>
          </cell>
          <cell r="E3961">
            <v>253.28</v>
          </cell>
          <cell r="F3961">
            <v>3644.46</v>
          </cell>
          <cell r="G3961">
            <v>9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5767.11</v>
          </cell>
          <cell r="E3962">
            <v>253.28</v>
          </cell>
          <cell r="F3962">
            <v>6020.39</v>
          </cell>
          <cell r="G3962">
            <v>9</v>
          </cell>
        </row>
        <row r="3963">
          <cell r="A3963" t="str">
            <v>68.02</v>
          </cell>
          <cell r="B3963" t="str">
            <v>Estrutura especifica</v>
          </cell>
          <cell r="C3963"/>
          <cell r="D3963"/>
          <cell r="E3963"/>
          <cell r="F3963"/>
          <cell r="G3963">
            <v>5</v>
          </cell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583.4</v>
          </cell>
          <cell r="E3964">
            <v>148.58000000000001</v>
          </cell>
          <cell r="F3964">
            <v>731.98</v>
          </cell>
          <cell r="G3964">
            <v>9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428.03</v>
          </cell>
          <cell r="E3965">
            <v>178.29</v>
          </cell>
          <cell r="F3965">
            <v>606.32000000000005</v>
          </cell>
          <cell r="G3965">
            <v>9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944.93</v>
          </cell>
          <cell r="E3966">
            <v>178.29</v>
          </cell>
          <cell r="F3966">
            <v>1123.22</v>
          </cell>
          <cell r="G3966">
            <v>9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1238.68</v>
          </cell>
          <cell r="E3967">
            <v>267.44</v>
          </cell>
          <cell r="F3967">
            <v>1506.12</v>
          </cell>
          <cell r="G3967">
            <v>9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1444.01</v>
          </cell>
          <cell r="E3968">
            <v>356.58</v>
          </cell>
          <cell r="F3968">
            <v>1800.59</v>
          </cell>
          <cell r="G3968">
            <v>9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2269.6</v>
          </cell>
          <cell r="E3969">
            <v>267.44</v>
          </cell>
          <cell r="F3969">
            <v>2537.04</v>
          </cell>
          <cell r="G3969">
            <v>9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1099.68</v>
          </cell>
          <cell r="E3970">
            <v>267.44</v>
          </cell>
          <cell r="F3970">
            <v>1367.12</v>
          </cell>
          <cell r="G3970">
            <v>9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2283.0500000000002</v>
          </cell>
          <cell r="E3971">
            <v>356.58</v>
          </cell>
          <cell r="F3971">
            <v>2639.63</v>
          </cell>
          <cell r="G3971">
            <v>9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119.5</v>
          </cell>
          <cell r="E3972">
            <v>118.86</v>
          </cell>
          <cell r="F3972">
            <v>238.36</v>
          </cell>
          <cell r="G3972">
            <v>9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128.16</v>
          </cell>
          <cell r="E3973">
            <v>118.86</v>
          </cell>
          <cell r="F3973">
            <v>247.02</v>
          </cell>
          <cell r="G3973">
            <v>9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222.96</v>
          </cell>
          <cell r="E3974">
            <v>148.58000000000001</v>
          </cell>
          <cell r="F3974">
            <v>371.54</v>
          </cell>
          <cell r="G3974">
            <v>9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445.92</v>
          </cell>
          <cell r="E3975">
            <v>178.29</v>
          </cell>
          <cell r="F3975">
            <v>624.21</v>
          </cell>
          <cell r="G3975">
            <v>9</v>
          </cell>
        </row>
        <row r="3976">
          <cell r="A3976" t="str">
            <v>68.20</v>
          </cell>
          <cell r="B3976" t="str">
            <v>Reparos, conservacoes e complementos - GRUPO 68</v>
          </cell>
          <cell r="C3976"/>
          <cell r="D3976"/>
          <cell r="E3976"/>
          <cell r="F3976"/>
          <cell r="G3976">
            <v>5</v>
          </cell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247.86</v>
          </cell>
          <cell r="E3977">
            <v>199.92</v>
          </cell>
          <cell r="F3977">
            <v>447.78</v>
          </cell>
          <cell r="G3977">
            <v>9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62.01</v>
          </cell>
          <cell r="E3978">
            <v>14.59</v>
          </cell>
          <cell r="F3978">
            <v>76.599999999999994</v>
          </cell>
          <cell r="G3978">
            <v>9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639.05999999999995</v>
          </cell>
          <cell r="E3979">
            <v>29.17</v>
          </cell>
          <cell r="F3979">
            <v>668.23</v>
          </cell>
          <cell r="G3979">
            <v>9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34.049999999999997</v>
          </cell>
          <cell r="E3980">
            <v>29.03</v>
          </cell>
          <cell r="F3980">
            <v>63.08</v>
          </cell>
          <cell r="G3980">
            <v>9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  <cell r="C3981"/>
          <cell r="D3981"/>
          <cell r="E3981"/>
          <cell r="F3981"/>
          <cell r="G3981">
            <v>2</v>
          </cell>
        </row>
        <row r="3982">
          <cell r="A3982" t="str">
            <v>69.03</v>
          </cell>
          <cell r="B3982" t="str">
            <v>Distribuicao e comando, caixas e equipamentos especificos</v>
          </cell>
          <cell r="C3982"/>
          <cell r="D3982"/>
          <cell r="E3982"/>
          <cell r="F3982"/>
          <cell r="G3982">
            <v>5</v>
          </cell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72.959999999999994</v>
          </cell>
          <cell r="E3983"/>
          <cell r="F3983">
            <v>72.959999999999994</v>
          </cell>
          <cell r="G3983">
            <v>9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389.05</v>
          </cell>
          <cell r="E3984">
            <v>52.27</v>
          </cell>
          <cell r="F3984">
            <v>441.32</v>
          </cell>
          <cell r="G3984">
            <v>9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815.96</v>
          </cell>
          <cell r="E3985">
            <v>111.16</v>
          </cell>
          <cell r="F3985">
            <v>927.12</v>
          </cell>
          <cell r="G3985">
            <v>9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1568.49</v>
          </cell>
          <cell r="E3986">
            <v>5.83</v>
          </cell>
          <cell r="F3986">
            <v>1574.32</v>
          </cell>
          <cell r="G3986">
            <v>9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173.2</v>
          </cell>
          <cell r="E3987">
            <v>16.59</v>
          </cell>
          <cell r="F3987">
            <v>189.79</v>
          </cell>
          <cell r="G3987">
            <v>9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35.380000000000003</v>
          </cell>
          <cell r="E3988">
            <v>6.22</v>
          </cell>
          <cell r="F3988">
            <v>41.6</v>
          </cell>
          <cell r="G3988">
            <v>9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164.93</v>
          </cell>
          <cell r="E3989">
            <v>6.22</v>
          </cell>
          <cell r="F3989">
            <v>171.15</v>
          </cell>
          <cell r="G3989">
            <v>9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7026.87</v>
          </cell>
          <cell r="E3990"/>
          <cell r="F3990">
            <v>7026.87</v>
          </cell>
          <cell r="G3990">
            <v>9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24577.26</v>
          </cell>
          <cell r="E3991"/>
          <cell r="F3991">
            <v>24577.26</v>
          </cell>
          <cell r="G3991">
            <v>9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70754.7</v>
          </cell>
          <cell r="E3992"/>
          <cell r="F3992">
            <v>70754.7</v>
          </cell>
          <cell r="G3992">
            <v>9</v>
          </cell>
        </row>
        <row r="3993">
          <cell r="A3993" t="str">
            <v>69.05</v>
          </cell>
          <cell r="B3993" t="str">
            <v>Estabilizacao de tensao</v>
          </cell>
          <cell r="C3993"/>
          <cell r="D3993"/>
          <cell r="E3993"/>
          <cell r="F3993"/>
          <cell r="G3993">
            <v>5</v>
          </cell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9512.8799999999992</v>
          </cell>
          <cell r="E3994">
            <v>62.21</v>
          </cell>
          <cell r="F3994">
            <v>9575.09</v>
          </cell>
          <cell r="G3994">
            <v>9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12618.53</v>
          </cell>
          <cell r="E3995">
            <v>62.21</v>
          </cell>
          <cell r="F3995">
            <v>12680.74</v>
          </cell>
          <cell r="G3995">
            <v>9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37528.620000000003</v>
          </cell>
          <cell r="E3996">
            <v>62.21</v>
          </cell>
          <cell r="F3996">
            <v>37590.83</v>
          </cell>
          <cell r="G3996">
            <v>9</v>
          </cell>
        </row>
        <row r="3997">
          <cell r="A3997" t="str">
            <v>69.06</v>
          </cell>
          <cell r="B3997" t="str">
            <v>Sistemas ininterruptos de energia</v>
          </cell>
          <cell r="C3997"/>
          <cell r="D3997"/>
          <cell r="E3997"/>
          <cell r="F3997"/>
          <cell r="G3997">
            <v>5</v>
          </cell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37262.080000000002</v>
          </cell>
          <cell r="E3998">
            <v>116.68</v>
          </cell>
          <cell r="F3998">
            <v>37378.76</v>
          </cell>
          <cell r="G3998">
            <v>9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49492.84</v>
          </cell>
          <cell r="E3999">
            <v>116.68</v>
          </cell>
          <cell r="F3999">
            <v>49609.52</v>
          </cell>
          <cell r="G3999">
            <v>9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49468.1</v>
          </cell>
          <cell r="E4000">
            <v>116.68</v>
          </cell>
          <cell r="F4000">
            <v>49584.78</v>
          </cell>
          <cell r="G4000">
            <v>9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5430.47</v>
          </cell>
          <cell r="E4001">
            <v>82.94</v>
          </cell>
          <cell r="F4001">
            <v>5513.41</v>
          </cell>
          <cell r="G4001">
            <v>9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13596.1</v>
          </cell>
          <cell r="E4002">
            <v>116.68</v>
          </cell>
          <cell r="F4002">
            <v>13712.78</v>
          </cell>
          <cell r="G4002">
            <v>9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20532.41</v>
          </cell>
          <cell r="E4003">
            <v>82.94</v>
          </cell>
          <cell r="F4003">
            <v>20615.349999999999</v>
          </cell>
          <cell r="G4003">
            <v>9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775.91</v>
          </cell>
          <cell r="E4004">
            <v>41.47</v>
          </cell>
          <cell r="F4004">
            <v>817.38</v>
          </cell>
          <cell r="G4004">
            <v>9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43515.13</v>
          </cell>
          <cell r="E4005">
            <v>116.68</v>
          </cell>
          <cell r="F4005">
            <v>43631.81</v>
          </cell>
          <cell r="G4005">
            <v>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58321.919999999998</v>
          </cell>
          <cell r="E4006">
            <v>116.68</v>
          </cell>
          <cell r="F4006">
            <v>58438.6</v>
          </cell>
          <cell r="G4006">
            <v>9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125416.98</v>
          </cell>
          <cell r="E4007">
            <v>116.68</v>
          </cell>
          <cell r="F4007">
            <v>125533.66</v>
          </cell>
          <cell r="G4007">
            <v>9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134294.56</v>
          </cell>
          <cell r="E4008">
            <v>116.68</v>
          </cell>
          <cell r="F4008">
            <v>134411.24</v>
          </cell>
          <cell r="G4008">
            <v>9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55193.96</v>
          </cell>
          <cell r="E4009">
            <v>116.68</v>
          </cell>
          <cell r="F4009">
            <v>55310.64</v>
          </cell>
          <cell r="G4009">
            <v>9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25681.95</v>
          </cell>
          <cell r="E4010">
            <v>116.68</v>
          </cell>
          <cell r="F4010">
            <v>25798.63</v>
          </cell>
          <cell r="G4010">
            <v>9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36943.870000000003</v>
          </cell>
          <cell r="E4011">
            <v>116.68</v>
          </cell>
          <cell r="F4011">
            <v>37060.550000000003</v>
          </cell>
          <cell r="G4011">
            <v>9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72907.56</v>
          </cell>
          <cell r="E4012">
            <v>116.68</v>
          </cell>
          <cell r="F4012">
            <v>73024.240000000005</v>
          </cell>
          <cell r="G4012">
            <v>9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31421.439999999999</v>
          </cell>
          <cell r="E4013">
            <v>116.68</v>
          </cell>
          <cell r="F4013">
            <v>31538.12</v>
          </cell>
          <cell r="G4013">
            <v>9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81718.17</v>
          </cell>
          <cell r="E4014">
            <v>116.68</v>
          </cell>
          <cell r="F4014">
            <v>81834.850000000006</v>
          </cell>
          <cell r="G4014">
            <v>9</v>
          </cell>
        </row>
        <row r="4015">
          <cell r="A4015" t="str">
            <v>69.08</v>
          </cell>
          <cell r="B4015" t="str">
            <v>Equipamentos para informatica</v>
          </cell>
          <cell r="C4015"/>
          <cell r="D4015"/>
          <cell r="E4015"/>
          <cell r="F4015"/>
          <cell r="G4015">
            <v>5</v>
          </cell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785.02</v>
          </cell>
          <cell r="E4016">
            <v>47.55</v>
          </cell>
          <cell r="F4016">
            <v>832.57</v>
          </cell>
          <cell r="G4016">
            <v>9</v>
          </cell>
        </row>
        <row r="4017">
          <cell r="A4017" t="str">
            <v>69.09</v>
          </cell>
          <cell r="B4017" t="str">
            <v>Sistema de rede</v>
          </cell>
          <cell r="C4017"/>
          <cell r="D4017"/>
          <cell r="E4017"/>
          <cell r="F4017"/>
          <cell r="G4017">
            <v>5</v>
          </cell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50.71</v>
          </cell>
          <cell r="E4018">
            <v>8.2899999999999991</v>
          </cell>
          <cell r="F4018">
            <v>59</v>
          </cell>
          <cell r="G4018">
            <v>9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836.3</v>
          </cell>
          <cell r="E4019">
            <v>33.18</v>
          </cell>
          <cell r="F4019">
            <v>869.48</v>
          </cell>
          <cell r="G4019">
            <v>9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528.37</v>
          </cell>
          <cell r="E4020">
            <v>33.18</v>
          </cell>
          <cell r="F4020">
            <v>561.54999999999995</v>
          </cell>
          <cell r="G4020">
            <v>9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153.76</v>
          </cell>
          <cell r="E4021">
            <v>8.2899999999999991</v>
          </cell>
          <cell r="F4021">
            <v>162.05000000000001</v>
          </cell>
          <cell r="G4021">
            <v>9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1388.3</v>
          </cell>
          <cell r="E4022">
            <v>3.07</v>
          </cell>
          <cell r="F4022">
            <v>1391.37</v>
          </cell>
          <cell r="G4022">
            <v>9</v>
          </cell>
        </row>
        <row r="4023">
          <cell r="A4023" t="str">
            <v>69.10</v>
          </cell>
          <cell r="B4023" t="str">
            <v>Telecomunicacoes</v>
          </cell>
          <cell r="C4023"/>
          <cell r="D4023"/>
          <cell r="E4023"/>
          <cell r="F4023"/>
          <cell r="G4023">
            <v>5</v>
          </cell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457.5</v>
          </cell>
          <cell r="E4024">
            <v>19.02</v>
          </cell>
          <cell r="F4024">
            <v>476.52</v>
          </cell>
          <cell r="G4024">
            <v>9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480.29</v>
          </cell>
          <cell r="E4025">
            <v>331.76</v>
          </cell>
          <cell r="F4025">
            <v>812.05</v>
          </cell>
          <cell r="G4025">
            <v>9</v>
          </cell>
        </row>
        <row r="4026">
          <cell r="A4026" t="str">
            <v>69.20</v>
          </cell>
          <cell r="B4026" t="str">
            <v>Reparos, conservacoes e complementos - GRUPO 69</v>
          </cell>
          <cell r="C4026"/>
          <cell r="D4026"/>
          <cell r="E4026"/>
          <cell r="F4026"/>
          <cell r="G4026">
            <v>5</v>
          </cell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0.48</v>
          </cell>
          <cell r="E4027">
            <v>4.1500000000000004</v>
          </cell>
          <cell r="F4027">
            <v>4.63</v>
          </cell>
          <cell r="G4027">
            <v>9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6.86</v>
          </cell>
          <cell r="E4028">
            <v>8.2899999999999991</v>
          </cell>
          <cell r="F4028">
            <v>15.15</v>
          </cell>
          <cell r="G4028">
            <v>9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2.39</v>
          </cell>
          <cell r="E4029">
            <v>8.2899999999999991</v>
          </cell>
          <cell r="F4029">
            <v>10.68</v>
          </cell>
          <cell r="G4029">
            <v>9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3.03</v>
          </cell>
          <cell r="E4030">
            <v>8.2899999999999991</v>
          </cell>
          <cell r="F4030">
            <v>11.32</v>
          </cell>
          <cell r="G4030">
            <v>9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260.08999999999997</v>
          </cell>
          <cell r="E4031">
            <v>9.2100000000000009</v>
          </cell>
          <cell r="F4031">
            <v>269.3</v>
          </cell>
          <cell r="G4031">
            <v>9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582.04999999999995</v>
          </cell>
          <cell r="E4032">
            <v>9.2100000000000009</v>
          </cell>
          <cell r="F4032">
            <v>591.26</v>
          </cell>
          <cell r="G4032">
            <v>9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4.71</v>
          </cell>
          <cell r="E4033">
            <v>14.59</v>
          </cell>
          <cell r="F4033">
            <v>19.3</v>
          </cell>
          <cell r="G4033">
            <v>9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20.48</v>
          </cell>
          <cell r="E4034">
            <v>14.59</v>
          </cell>
          <cell r="F4034">
            <v>35.07</v>
          </cell>
          <cell r="G4034">
            <v>9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68.959999999999994</v>
          </cell>
          <cell r="E4035">
            <v>1.69</v>
          </cell>
          <cell r="F4035">
            <v>70.650000000000006</v>
          </cell>
          <cell r="G4035">
            <v>9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190.06</v>
          </cell>
          <cell r="E4036">
            <v>9.51</v>
          </cell>
          <cell r="F4036">
            <v>199.57</v>
          </cell>
          <cell r="G4036">
            <v>9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81.87</v>
          </cell>
          <cell r="E4037">
            <v>6.14</v>
          </cell>
          <cell r="F4037">
            <v>88.01</v>
          </cell>
          <cell r="G4037">
            <v>9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106.56</v>
          </cell>
          <cell r="E4038">
            <v>6.14</v>
          </cell>
          <cell r="F4038">
            <v>112.7</v>
          </cell>
          <cell r="G4038">
            <v>9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169.7</v>
          </cell>
          <cell r="E4039">
            <v>6.14</v>
          </cell>
          <cell r="F4039">
            <v>175.84</v>
          </cell>
          <cell r="G4039">
            <v>9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91.54</v>
          </cell>
          <cell r="E4040">
            <v>1.69</v>
          </cell>
          <cell r="F4040">
            <v>93.23</v>
          </cell>
          <cell r="G4040">
            <v>9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95.3</v>
          </cell>
          <cell r="E4041">
            <v>1.69</v>
          </cell>
          <cell r="F4041">
            <v>96.99</v>
          </cell>
          <cell r="G4041">
            <v>9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10.3</v>
          </cell>
          <cell r="E4042">
            <v>3.37</v>
          </cell>
          <cell r="F4042">
            <v>13.67</v>
          </cell>
          <cell r="G4042">
            <v>9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12.35</v>
          </cell>
          <cell r="E4043">
            <v>3.37</v>
          </cell>
          <cell r="F4043">
            <v>15.72</v>
          </cell>
          <cell r="G4043">
            <v>9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19.27</v>
          </cell>
          <cell r="E4044">
            <v>15.69</v>
          </cell>
          <cell r="F4044">
            <v>34.96</v>
          </cell>
          <cell r="G4044">
            <v>9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8.33</v>
          </cell>
          <cell r="E4045">
            <v>9.51</v>
          </cell>
          <cell r="F4045">
            <v>17.84</v>
          </cell>
          <cell r="G4045">
            <v>9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12.95</v>
          </cell>
          <cell r="E4046">
            <v>9.51</v>
          </cell>
          <cell r="F4046">
            <v>22.46</v>
          </cell>
          <cell r="G4046">
            <v>9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13.03</v>
          </cell>
          <cell r="E4047">
            <v>9.51</v>
          </cell>
          <cell r="F4047">
            <v>22.54</v>
          </cell>
          <cell r="G4047">
            <v>9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34.36</v>
          </cell>
          <cell r="E4048">
            <v>16.11</v>
          </cell>
          <cell r="F4048">
            <v>50.47</v>
          </cell>
          <cell r="G4048">
            <v>9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11.06</v>
          </cell>
          <cell r="E4049">
            <v>8.2899999999999991</v>
          </cell>
          <cell r="F4049">
            <v>19.350000000000001</v>
          </cell>
          <cell r="G4049">
            <v>9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149.59</v>
          </cell>
          <cell r="E4050">
            <v>29.17</v>
          </cell>
          <cell r="F4050">
            <v>178.76</v>
          </cell>
          <cell r="G4050">
            <v>9</v>
          </cell>
        </row>
        <row r="4051">
          <cell r="A4051" t="str">
            <v>70</v>
          </cell>
          <cell r="B4051" t="str">
            <v>SINALIZACAO VIARIA</v>
          </cell>
          <cell r="C4051"/>
          <cell r="D4051"/>
          <cell r="E4051"/>
          <cell r="F4051"/>
          <cell r="G4051">
            <v>2</v>
          </cell>
        </row>
        <row r="4052">
          <cell r="A4052" t="str">
            <v>70.01</v>
          </cell>
          <cell r="B4052" t="str">
            <v>Dispositivo viario</v>
          </cell>
          <cell r="C4052"/>
          <cell r="D4052"/>
          <cell r="E4052"/>
          <cell r="F4052"/>
          <cell r="G4052">
            <v>5</v>
          </cell>
        </row>
        <row r="4053">
          <cell r="A4053" t="str">
            <v>70.01.003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293.13</v>
          </cell>
          <cell r="E4053">
            <v>2.83</v>
          </cell>
          <cell r="F4053">
            <v>295.95999999999998</v>
          </cell>
          <cell r="G4053">
            <v>9</v>
          </cell>
        </row>
        <row r="4054">
          <cell r="A4054" t="str">
            <v>70.01.030</v>
          </cell>
          <cell r="B4054" t="str">
            <v>Ondulação transversal em massa asfáltica - lombada tipo A</v>
          </cell>
          <cell r="C4054" t="str">
            <v>M2</v>
          </cell>
          <cell r="D4054">
            <v>238.78</v>
          </cell>
          <cell r="E4054">
            <v>2.38</v>
          </cell>
          <cell r="F4054">
            <v>241.16</v>
          </cell>
          <cell r="G4054">
            <v>9</v>
          </cell>
        </row>
        <row r="4055">
          <cell r="A4055" t="str">
            <v>70.01.031</v>
          </cell>
          <cell r="B4055" t="str">
            <v>Ondulação transversal em massa alfáltica - lombada tipo B</v>
          </cell>
          <cell r="C4055" t="str">
            <v>M2</v>
          </cell>
          <cell r="D4055">
            <v>239.59</v>
          </cell>
          <cell r="E4055">
            <v>2.4</v>
          </cell>
          <cell r="F4055">
            <v>241.99</v>
          </cell>
          <cell r="G4055">
            <v>9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356.65</v>
          </cell>
          <cell r="E4056">
            <v>11.88</v>
          </cell>
          <cell r="F4056">
            <v>368.53</v>
          </cell>
          <cell r="G4056">
            <v>9</v>
          </cell>
        </row>
        <row r="4057">
          <cell r="A4057" t="str">
            <v>70.02</v>
          </cell>
          <cell r="B4057" t="str">
            <v>Sinalizacao horizontal</v>
          </cell>
          <cell r="C4057"/>
          <cell r="D4057"/>
          <cell r="E4057"/>
          <cell r="F4057"/>
          <cell r="G4057">
            <v>5</v>
          </cell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74.62</v>
          </cell>
          <cell r="E4058"/>
          <cell r="F4058">
            <v>74.62</v>
          </cell>
          <cell r="G4058">
            <v>9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38.979999999999997</v>
          </cell>
          <cell r="E4059"/>
          <cell r="F4059">
            <v>38.979999999999997</v>
          </cell>
          <cell r="G4059">
            <v>9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162.97999999999999</v>
          </cell>
          <cell r="E4060"/>
          <cell r="F4060">
            <v>162.97999999999999</v>
          </cell>
          <cell r="G4060">
            <v>9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203.73</v>
          </cell>
          <cell r="E4061"/>
          <cell r="F4061">
            <v>203.73</v>
          </cell>
          <cell r="G4061">
            <v>9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68.430000000000007</v>
          </cell>
          <cell r="E4062"/>
          <cell r="F4062">
            <v>68.430000000000007</v>
          </cell>
          <cell r="G4062">
            <v>9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107.03</v>
          </cell>
          <cell r="E4063"/>
          <cell r="F4063">
            <v>107.03</v>
          </cell>
          <cell r="G4063">
            <v>9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115.83</v>
          </cell>
          <cell r="E4064"/>
          <cell r="F4064">
            <v>115.83</v>
          </cell>
          <cell r="G4064">
            <v>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193.26</v>
          </cell>
          <cell r="E4065"/>
          <cell r="F4065">
            <v>193.26</v>
          </cell>
          <cell r="G4065">
            <v>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220.9</v>
          </cell>
          <cell r="E4066"/>
          <cell r="F4066">
            <v>220.9</v>
          </cell>
          <cell r="G4066">
            <v>9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33.89</v>
          </cell>
          <cell r="E4067"/>
          <cell r="F4067">
            <v>33.89</v>
          </cell>
          <cell r="G4067">
            <v>9</v>
          </cell>
        </row>
        <row r="4068">
          <cell r="A4068" t="str">
            <v>70.03</v>
          </cell>
          <cell r="B4068" t="str">
            <v>Sinalizacao vertical</v>
          </cell>
          <cell r="C4068"/>
          <cell r="D4068"/>
          <cell r="E4068"/>
          <cell r="F4068"/>
          <cell r="G4068">
            <v>5</v>
          </cell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958.29</v>
          </cell>
          <cell r="E4069">
            <v>21.46</v>
          </cell>
          <cell r="F4069">
            <v>979.75</v>
          </cell>
          <cell r="G4069">
            <v>9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1010.63</v>
          </cell>
          <cell r="E4070">
            <v>21.46</v>
          </cell>
          <cell r="F4070">
            <v>1032.0899999999999</v>
          </cell>
          <cell r="G4070">
            <v>9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1171.92</v>
          </cell>
          <cell r="E4071">
            <v>21.46</v>
          </cell>
          <cell r="F4071">
            <v>1193.3800000000001</v>
          </cell>
          <cell r="G4071">
            <v>9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1236.97</v>
          </cell>
          <cell r="E4072">
            <v>21.46</v>
          </cell>
          <cell r="F4072">
            <v>1258.43</v>
          </cell>
          <cell r="G4072">
            <v>9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1493.05</v>
          </cell>
          <cell r="E4073">
            <v>21.46</v>
          </cell>
          <cell r="F4073">
            <v>1514.51</v>
          </cell>
          <cell r="G4073">
            <v>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940.22</v>
          </cell>
          <cell r="E4074">
            <v>32.19</v>
          </cell>
          <cell r="F4074">
            <v>972.41</v>
          </cell>
          <cell r="G4074">
            <v>9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1013.19</v>
          </cell>
          <cell r="E4075">
            <v>32.19</v>
          </cell>
          <cell r="F4075">
            <v>1045.3800000000001</v>
          </cell>
          <cell r="G4075">
            <v>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1225.0999999999999</v>
          </cell>
          <cell r="E4076">
            <v>32.19</v>
          </cell>
          <cell r="F4076">
            <v>1257.29</v>
          </cell>
          <cell r="G4076">
            <v>9</v>
          </cell>
        </row>
        <row r="4077">
          <cell r="A4077" t="str">
            <v>70.04</v>
          </cell>
          <cell r="B4077" t="str">
            <v>Coluna cônica</v>
          </cell>
          <cell r="C4077"/>
          <cell r="D4077"/>
          <cell r="E4077"/>
          <cell r="F4077"/>
          <cell r="G4077">
            <v>5</v>
          </cell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1262.0999999999999</v>
          </cell>
          <cell r="E4078">
            <v>93.71</v>
          </cell>
          <cell r="F4078">
            <v>1355.81</v>
          </cell>
          <cell r="G4078">
            <v>9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2924.54</v>
          </cell>
          <cell r="E4079">
            <v>93.71</v>
          </cell>
          <cell r="F4079">
            <v>3018.25</v>
          </cell>
          <cell r="G4079">
            <v>9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4395.01</v>
          </cell>
          <cell r="E4080">
            <v>160.28</v>
          </cell>
          <cell r="F4080">
            <v>4555.29</v>
          </cell>
          <cell r="G4080">
            <v>9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3652.06</v>
          </cell>
          <cell r="E4081">
            <v>93.71</v>
          </cell>
          <cell r="F4081">
            <v>3745.77</v>
          </cell>
          <cell r="G4081">
            <v>9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2224.48</v>
          </cell>
          <cell r="E4082">
            <v>58.34</v>
          </cell>
          <cell r="F4082">
            <v>2282.8200000000002</v>
          </cell>
          <cell r="G4082">
            <v>9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2090.0100000000002</v>
          </cell>
          <cell r="E4083">
            <v>93.71</v>
          </cell>
          <cell r="F4083">
            <v>2183.7199999999998</v>
          </cell>
          <cell r="G4083">
            <v>9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3145.88</v>
          </cell>
          <cell r="E4084">
            <v>93.71</v>
          </cell>
          <cell r="F4084">
            <v>3239.59</v>
          </cell>
          <cell r="G4084">
            <v>9</v>
          </cell>
        </row>
        <row r="4085">
          <cell r="A4085" t="str">
            <v>70.05</v>
          </cell>
          <cell r="B4085" t="str">
            <v>Sinalizacao semaforica e complementar</v>
          </cell>
          <cell r="C4085"/>
          <cell r="D4085"/>
          <cell r="E4085"/>
          <cell r="F4085"/>
          <cell r="G4085">
            <v>5</v>
          </cell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370.32</v>
          </cell>
          <cell r="E4086">
            <v>19.73</v>
          </cell>
          <cell r="F4086">
            <v>390.05</v>
          </cell>
          <cell r="G4086">
            <v>9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3541.55</v>
          </cell>
          <cell r="E4087">
            <v>43.85</v>
          </cell>
          <cell r="F4087">
            <v>3585.4</v>
          </cell>
          <cell r="G4087">
            <v>9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1469.02</v>
          </cell>
          <cell r="E4088">
            <v>29.17</v>
          </cell>
          <cell r="F4088">
            <v>1498.19</v>
          </cell>
          <cell r="G4088">
            <v>9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2117.1999999999998</v>
          </cell>
          <cell r="E4089">
            <v>499.05</v>
          </cell>
          <cell r="F4089">
            <v>2616.25</v>
          </cell>
          <cell r="G4089">
            <v>9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7207.86</v>
          </cell>
          <cell r="E4090">
            <v>581.99</v>
          </cell>
          <cell r="F4090">
            <v>7789.85</v>
          </cell>
          <cell r="G4090">
            <v>9</v>
          </cell>
        </row>
        <row r="4091">
          <cell r="A4091" t="str">
            <v>70.06</v>
          </cell>
          <cell r="B4091" t="str">
            <v>Tachas e tachoes</v>
          </cell>
          <cell r="C4091"/>
          <cell r="D4091"/>
          <cell r="E4091"/>
          <cell r="F4091"/>
          <cell r="G4091">
            <v>5</v>
          </cell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84.54</v>
          </cell>
          <cell r="E4092">
            <v>9.5</v>
          </cell>
          <cell r="F4092">
            <v>94.04</v>
          </cell>
          <cell r="G4092">
            <v>9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24.3</v>
          </cell>
          <cell r="E4093">
            <v>7.13</v>
          </cell>
          <cell r="F4093">
            <v>31.43</v>
          </cell>
          <cell r="G4093">
            <v>9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13.47</v>
          </cell>
          <cell r="E4094">
            <v>7.13</v>
          </cell>
          <cell r="F4094">
            <v>20.6</v>
          </cell>
          <cell r="G4094">
            <v>9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11.73</v>
          </cell>
          <cell r="E4095">
            <v>7.13</v>
          </cell>
          <cell r="F4095">
            <v>18.86</v>
          </cell>
          <cell r="G4095">
            <v>9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17.86</v>
          </cell>
          <cell r="E4096">
            <v>7.13</v>
          </cell>
          <cell r="F4096">
            <v>24.99</v>
          </cell>
          <cell r="G4096">
            <v>9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14.02</v>
          </cell>
          <cell r="E4097">
            <v>7.13</v>
          </cell>
          <cell r="F4097">
            <v>21.15</v>
          </cell>
          <cell r="G4097">
            <v>9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37.520000000000003</v>
          </cell>
          <cell r="E4098">
            <v>7.97</v>
          </cell>
          <cell r="F4098">
            <v>45.49</v>
          </cell>
          <cell r="G4098">
            <v>9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33.56</v>
          </cell>
          <cell r="E4099">
            <v>7.97</v>
          </cell>
          <cell r="F4099">
            <v>41.53</v>
          </cell>
          <cell r="G4099">
            <v>9</v>
          </cell>
        </row>
        <row r="4100">
          <cell r="A4100" t="str">
            <v>97</v>
          </cell>
          <cell r="B4100" t="str">
            <v>SINALIZACAO E COMUNICACAO VISUAL</v>
          </cell>
          <cell r="C4100"/>
          <cell r="D4100"/>
          <cell r="E4100"/>
          <cell r="F4100"/>
          <cell r="G4100">
            <v>2</v>
          </cell>
        </row>
        <row r="4101">
          <cell r="A4101" t="str">
            <v>97.02</v>
          </cell>
          <cell r="B4101" t="str">
            <v>Placas, porticos e obeliscos arquitetônicos</v>
          </cell>
          <cell r="C4101"/>
          <cell r="D4101"/>
          <cell r="E4101"/>
          <cell r="F4101"/>
          <cell r="G4101">
            <v>5</v>
          </cell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11247.36</v>
          </cell>
          <cell r="E4102">
            <v>74.8</v>
          </cell>
          <cell r="F4102">
            <v>11322.16</v>
          </cell>
          <cell r="G4102">
            <v>9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360.56</v>
          </cell>
          <cell r="E4103">
            <v>74.8</v>
          </cell>
          <cell r="F4103">
            <v>435.36</v>
          </cell>
          <cell r="G4103">
            <v>9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3713.75</v>
          </cell>
          <cell r="E4104">
            <v>74.8</v>
          </cell>
          <cell r="F4104">
            <v>3788.55</v>
          </cell>
          <cell r="G4104">
            <v>9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10.52</v>
          </cell>
          <cell r="E4105">
            <v>5.42</v>
          </cell>
          <cell r="F4105">
            <v>15.94</v>
          </cell>
          <cell r="G4105">
            <v>9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7.03</v>
          </cell>
          <cell r="E4106">
            <v>5.42</v>
          </cell>
          <cell r="F4106">
            <v>12.45</v>
          </cell>
          <cell r="G4106">
            <v>9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6.58</v>
          </cell>
          <cell r="E4107">
            <v>5.42</v>
          </cell>
          <cell r="F4107">
            <v>12</v>
          </cell>
          <cell r="G4107">
            <v>9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6.17</v>
          </cell>
          <cell r="E4108">
            <v>5.42</v>
          </cell>
          <cell r="F4108">
            <v>11.59</v>
          </cell>
          <cell r="G4108">
            <v>9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12.67</v>
          </cell>
          <cell r="E4109">
            <v>5.42</v>
          </cell>
          <cell r="F4109">
            <v>18.09</v>
          </cell>
          <cell r="G4109">
            <v>9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5.97</v>
          </cell>
          <cell r="E4110">
            <v>5.42</v>
          </cell>
          <cell r="F4110">
            <v>11.39</v>
          </cell>
          <cell r="G4110">
            <v>9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205.6</v>
          </cell>
          <cell r="E4111">
            <v>3.08</v>
          </cell>
          <cell r="F4111">
            <v>208.68</v>
          </cell>
          <cell r="G4111">
            <v>9</v>
          </cell>
        </row>
        <row r="4112">
          <cell r="A4112" t="str">
            <v>97.03</v>
          </cell>
          <cell r="B4112" t="str">
            <v>Pintura de letras e pictogramas</v>
          </cell>
          <cell r="C4112"/>
          <cell r="D4112"/>
          <cell r="E4112"/>
          <cell r="F4112"/>
          <cell r="G4112">
            <v>5</v>
          </cell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10.25</v>
          </cell>
          <cell r="E4113">
            <v>47.3</v>
          </cell>
          <cell r="F4113">
            <v>57.55</v>
          </cell>
          <cell r="G4113">
            <v>9</v>
          </cell>
        </row>
        <row r="4114">
          <cell r="A4114" t="str">
            <v>97.05</v>
          </cell>
          <cell r="B4114" t="str">
            <v>Placas, porticos e sinalizacao viaria</v>
          </cell>
          <cell r="C4114"/>
          <cell r="D4114"/>
          <cell r="E4114"/>
          <cell r="F4114"/>
          <cell r="G4114">
            <v>5</v>
          </cell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100.28</v>
          </cell>
          <cell r="E4115">
            <v>6.36</v>
          </cell>
          <cell r="F4115">
            <v>106.64</v>
          </cell>
          <cell r="G4115">
            <v>9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39.14</v>
          </cell>
          <cell r="E4116">
            <v>1.31</v>
          </cell>
          <cell r="F4116">
            <v>40.450000000000003</v>
          </cell>
          <cell r="G4116">
            <v>9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69.790000000000006</v>
          </cell>
          <cell r="E4117"/>
          <cell r="F4117">
            <v>69.790000000000006</v>
          </cell>
          <cell r="G4117">
            <v>9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26.9</v>
          </cell>
          <cell r="E4118"/>
          <cell r="F4118">
            <v>26.9</v>
          </cell>
          <cell r="G4118">
            <v>9</v>
          </cell>
        </row>
        <row r="4119">
          <cell r="A4119" t="str">
            <v>98</v>
          </cell>
          <cell r="B4119" t="str">
            <v>ARQUITETURA DE INTERIORES</v>
          </cell>
          <cell r="C4119"/>
          <cell r="D4119"/>
          <cell r="E4119"/>
          <cell r="F4119"/>
          <cell r="G4119">
            <v>2</v>
          </cell>
        </row>
        <row r="4120">
          <cell r="A4120" t="str">
            <v>98.02</v>
          </cell>
          <cell r="B4120" t="str">
            <v>Mobiliario</v>
          </cell>
          <cell r="C4120"/>
          <cell r="D4120"/>
          <cell r="E4120"/>
          <cell r="F4120"/>
          <cell r="G4120">
            <v>5</v>
          </cell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695.59</v>
          </cell>
          <cell r="E4121"/>
          <cell r="F4121">
            <v>695.59</v>
          </cell>
          <cell r="G412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D22" sqref="D22"/>
    </sheetView>
  </sheetViews>
  <sheetFormatPr defaultRowHeight="15" x14ac:dyDescent="0.25"/>
  <cols>
    <col min="1" max="2" width="6.7109375" customWidth="1"/>
    <col min="3" max="3" width="9.7109375" customWidth="1"/>
    <col min="4" max="4" width="54.7109375" customWidth="1"/>
    <col min="5" max="5" width="6.7109375" customWidth="1"/>
    <col min="6" max="7" width="10.7109375" customWidth="1"/>
    <col min="8" max="8" width="14.7109375" customWidth="1"/>
  </cols>
  <sheetData>
    <row r="1" spans="1:8" x14ac:dyDescent="0.25">
      <c r="A1" s="1"/>
      <c r="B1" s="2"/>
      <c r="C1" s="3"/>
      <c r="D1" s="4"/>
      <c r="E1" s="5"/>
      <c r="F1" s="6"/>
      <c r="G1" s="7"/>
      <c r="H1" s="8"/>
    </row>
    <row r="2" spans="1:8" ht="15.75" x14ac:dyDescent="0.25">
      <c r="A2" s="9"/>
      <c r="B2" s="10"/>
      <c r="C2" s="11"/>
      <c r="D2" s="12"/>
      <c r="E2" s="13"/>
      <c r="F2" s="14"/>
      <c r="G2" s="15"/>
      <c r="H2" s="16"/>
    </row>
    <row r="3" spans="1:8" x14ac:dyDescent="0.25">
      <c r="A3" s="17"/>
      <c r="B3" s="18"/>
      <c r="C3" s="11"/>
      <c r="D3" s="19"/>
      <c r="E3" s="20"/>
      <c r="F3" s="14"/>
      <c r="G3" s="21" t="s">
        <v>0</v>
      </c>
      <c r="H3" s="22" t="s">
        <v>1</v>
      </c>
    </row>
    <row r="4" spans="1:8" ht="20.25" x14ac:dyDescent="0.25">
      <c r="A4" s="9"/>
      <c r="B4" s="10"/>
      <c r="C4" s="11"/>
      <c r="D4" s="23" t="s">
        <v>2</v>
      </c>
      <c r="E4" s="24"/>
      <c r="F4" s="14"/>
      <c r="G4" s="21"/>
      <c r="H4" s="16"/>
    </row>
    <row r="5" spans="1:8" x14ac:dyDescent="0.25">
      <c r="A5" s="9"/>
      <c r="B5" s="10"/>
      <c r="C5" s="11"/>
      <c r="D5" s="25"/>
      <c r="E5" s="24"/>
      <c r="F5" s="14"/>
      <c r="G5" s="21"/>
      <c r="H5" s="16"/>
    </row>
    <row r="6" spans="1:8" x14ac:dyDescent="0.25">
      <c r="A6" s="9"/>
      <c r="B6" s="10"/>
      <c r="C6" s="11"/>
      <c r="D6" s="26" t="s">
        <v>3</v>
      </c>
      <c r="E6" s="24"/>
      <c r="F6" s="14"/>
      <c r="G6" s="21" t="s">
        <v>4</v>
      </c>
      <c r="H6" s="27">
        <v>0</v>
      </c>
    </row>
    <row r="7" spans="1:8" x14ac:dyDescent="0.25">
      <c r="A7" s="9"/>
      <c r="B7" s="10"/>
      <c r="C7" s="11"/>
      <c r="D7" s="26" t="s">
        <v>5</v>
      </c>
      <c r="E7" s="20"/>
      <c r="F7" s="14"/>
      <c r="G7" s="28" t="s">
        <v>6</v>
      </c>
      <c r="H7" s="29" t="s">
        <v>7</v>
      </c>
    </row>
    <row r="8" spans="1:8" ht="16.5" thickBot="1" x14ac:dyDescent="0.35">
      <c r="A8" s="30"/>
      <c r="B8" s="31"/>
      <c r="C8" s="32"/>
      <c r="D8" s="33"/>
      <c r="E8" s="34"/>
      <c r="F8" s="35"/>
      <c r="G8" s="36"/>
      <c r="H8" s="37"/>
    </row>
    <row r="9" spans="1:8" ht="16.5" thickBot="1" x14ac:dyDescent="0.35">
      <c r="A9" s="38"/>
      <c r="B9" s="39"/>
      <c r="C9" s="40"/>
      <c r="D9" s="41"/>
      <c r="E9" s="42"/>
      <c r="F9" s="43"/>
      <c r="G9" s="44"/>
      <c r="H9" s="45"/>
    </row>
    <row r="10" spans="1:8" x14ac:dyDescent="0.25">
      <c r="A10" s="46"/>
      <c r="B10" s="47"/>
      <c r="C10" s="48"/>
      <c r="D10" s="49"/>
      <c r="E10" s="50"/>
      <c r="F10" s="51"/>
      <c r="G10" s="52" t="s">
        <v>8</v>
      </c>
      <c r="H10" s="53"/>
    </row>
    <row r="11" spans="1:8" x14ac:dyDescent="0.25">
      <c r="A11" s="54" t="s">
        <v>9</v>
      </c>
      <c r="B11" s="55" t="s">
        <v>10</v>
      </c>
      <c r="C11" s="56" t="s">
        <v>11</v>
      </c>
      <c r="D11" s="55" t="s">
        <v>12</v>
      </c>
      <c r="E11" s="57" t="s">
        <v>13</v>
      </c>
      <c r="F11" s="58" t="s">
        <v>14</v>
      </c>
      <c r="G11" s="59" t="s">
        <v>15</v>
      </c>
      <c r="H11" s="60" t="s">
        <v>16</v>
      </c>
    </row>
    <row r="12" spans="1:8" ht="15.75" thickBot="1" x14ac:dyDescent="0.3">
      <c r="A12" s="61"/>
      <c r="B12" s="62"/>
      <c r="C12" s="62"/>
      <c r="D12" s="62"/>
      <c r="E12" s="63"/>
      <c r="F12" s="64"/>
      <c r="G12" s="65" t="s">
        <v>17</v>
      </c>
      <c r="H12" s="66" t="s">
        <v>17</v>
      </c>
    </row>
    <row r="13" spans="1:8" x14ac:dyDescent="0.25">
      <c r="A13" s="17"/>
      <c r="B13" s="67"/>
      <c r="C13" s="68"/>
      <c r="D13" s="69"/>
      <c r="E13" s="70"/>
      <c r="F13" s="71"/>
      <c r="G13" s="91"/>
      <c r="H13" s="92"/>
    </row>
    <row r="14" spans="1:8" x14ac:dyDescent="0.25">
      <c r="A14" s="72">
        <v>100</v>
      </c>
      <c r="B14" s="73"/>
      <c r="C14" s="73"/>
      <c r="D14" s="74" t="s">
        <v>18</v>
      </c>
      <c r="E14" s="75"/>
      <c r="F14" s="76"/>
      <c r="G14" s="93"/>
      <c r="H14" s="94"/>
    </row>
    <row r="15" spans="1:8" x14ac:dyDescent="0.25">
      <c r="A15" s="77"/>
      <c r="B15" s="78"/>
      <c r="C15" s="78"/>
      <c r="D15" s="79"/>
      <c r="E15" s="80"/>
      <c r="F15" s="81"/>
      <c r="G15" s="95"/>
      <c r="H15" s="96"/>
    </row>
    <row r="16" spans="1:8" x14ac:dyDescent="0.25">
      <c r="A16" s="77"/>
      <c r="B16" s="78"/>
      <c r="C16" s="78"/>
      <c r="D16" s="74" t="s">
        <v>19</v>
      </c>
      <c r="E16" s="80"/>
      <c r="F16" s="81"/>
      <c r="G16" s="95"/>
      <c r="H16" s="96"/>
    </row>
    <row r="17" spans="1:8" x14ac:dyDescent="0.25">
      <c r="A17" s="77">
        <f>A14+1</f>
        <v>101</v>
      </c>
      <c r="B17" s="78" t="s">
        <v>20</v>
      </c>
      <c r="C17" s="78" t="s">
        <v>21</v>
      </c>
      <c r="D17" s="82" t="str">
        <f>LOWER(IF($A17="","",VLOOKUP($C17,'[1]CPOS187-D'!$A$2:$G$12000,2,0)))</f>
        <v>placa de identificação para obra</v>
      </c>
      <c r="E17" s="80" t="str">
        <f>LOWER(IF($A17="","",VLOOKUP($C17,'[1]CPOS187-D'!$A$2:$G$12000,3,0)))</f>
        <v>m2</v>
      </c>
      <c r="F17" s="83">
        <f>2*3</f>
        <v>6</v>
      </c>
      <c r="G17" s="97"/>
      <c r="H17" s="90">
        <f t="shared" ref="H17:H18" si="0">ROUND(F17*G17,2)</f>
        <v>0</v>
      </c>
    </row>
    <row r="18" spans="1:8" x14ac:dyDescent="0.25">
      <c r="A18" s="77">
        <f>A17+1</f>
        <v>102</v>
      </c>
      <c r="B18" s="78" t="s">
        <v>20</v>
      </c>
      <c r="C18" s="78" t="s">
        <v>22</v>
      </c>
      <c r="D18" s="82" t="str">
        <f>LOWER(IF($A18="","",VLOOKUP($C18,'[1]CPOS187-D'!$A$2:$G$12000,2,0)))</f>
        <v>andaime torre metálico (1,5 x 1,5 m) com piso metálico</v>
      </c>
      <c r="E18" s="80" t="str">
        <f>LOWER(IF($A18="","",VLOOKUP($C18,'[1]CPOS187-D'!$A$2:$G$12000,3,0)))</f>
        <v>mxmes</v>
      </c>
      <c r="F18" s="83">
        <f>(1.5*4+4*1+1.7*2*2)*2*4</f>
        <v>134.4</v>
      </c>
      <c r="G18" s="97"/>
      <c r="H18" s="90">
        <f t="shared" si="0"/>
        <v>0</v>
      </c>
    </row>
    <row r="19" spans="1:8" x14ac:dyDescent="0.25">
      <c r="A19" s="77"/>
      <c r="B19" s="78"/>
      <c r="C19" s="78"/>
      <c r="D19" s="79"/>
      <c r="E19" s="80"/>
      <c r="F19" s="83"/>
      <c r="G19" s="97"/>
      <c r="H19" s="90"/>
    </row>
    <row r="20" spans="1:8" x14ac:dyDescent="0.25">
      <c r="A20" s="84"/>
      <c r="B20" s="85"/>
      <c r="C20" s="85"/>
      <c r="D20" s="86" t="s">
        <v>23</v>
      </c>
      <c r="E20" s="87"/>
      <c r="F20" s="88"/>
      <c r="G20" s="98"/>
      <c r="H20" s="99">
        <f>SUM(H17:H19)</f>
        <v>0</v>
      </c>
    </row>
    <row r="21" spans="1:8" x14ac:dyDescent="0.25">
      <c r="A21" s="77"/>
      <c r="B21" s="78"/>
      <c r="C21" s="78"/>
      <c r="D21" s="79"/>
      <c r="E21" s="80"/>
      <c r="F21" s="83"/>
      <c r="G21" s="97"/>
      <c r="H21" s="90"/>
    </row>
    <row r="22" spans="1:8" x14ac:dyDescent="0.25">
      <c r="A22" s="72">
        <v>200</v>
      </c>
      <c r="B22" s="73"/>
      <c r="C22" s="73"/>
      <c r="D22" s="74" t="s">
        <v>24</v>
      </c>
      <c r="E22" s="75"/>
      <c r="F22" s="83"/>
      <c r="G22" s="100"/>
      <c r="H22" s="101"/>
    </row>
    <row r="23" spans="1:8" x14ac:dyDescent="0.25">
      <c r="A23" s="77"/>
      <c r="B23" s="78"/>
      <c r="C23" s="78"/>
      <c r="D23" s="79"/>
      <c r="E23" s="80"/>
      <c r="F23" s="83"/>
      <c r="G23" s="97"/>
      <c r="H23" s="90"/>
    </row>
    <row r="24" spans="1:8" x14ac:dyDescent="0.25">
      <c r="A24" s="77">
        <f>A22+1</f>
        <v>201</v>
      </c>
      <c r="B24" s="78" t="s">
        <v>20</v>
      </c>
      <c r="C24" s="78" t="s">
        <v>25</v>
      </c>
      <c r="D24" s="79" t="str">
        <f>LOWER(IF($A24="","",VLOOKUP($C24,'[1]CPOS187-D'!$A$2:$G$12000,2,0)))</f>
        <v>locação de obra de edificação</v>
      </c>
      <c r="E24" s="80" t="str">
        <f>LOWER(IF($A24="","",VLOOKUP($C24,'[1]CPOS187-D'!$A$2:$G$12000,3,0)))</f>
        <v>m2</v>
      </c>
      <c r="F24" s="83">
        <f>5.15*19.4</f>
        <v>99.91</v>
      </c>
      <c r="G24" s="97"/>
      <c r="H24" s="90">
        <f t="shared" ref="H24" si="1">ROUND(F24*G24,2)</f>
        <v>0</v>
      </c>
    </row>
    <row r="25" spans="1:8" x14ac:dyDescent="0.25">
      <c r="A25" s="77"/>
      <c r="B25" s="78"/>
      <c r="C25" s="78"/>
      <c r="D25" s="79"/>
      <c r="E25" s="80"/>
      <c r="F25" s="83"/>
      <c r="G25" s="97"/>
      <c r="H25" s="90"/>
    </row>
    <row r="26" spans="1:8" x14ac:dyDescent="0.25">
      <c r="A26" s="84"/>
      <c r="B26" s="85"/>
      <c r="C26" s="85"/>
      <c r="D26" s="86" t="s">
        <v>23</v>
      </c>
      <c r="E26" s="87"/>
      <c r="F26" s="88"/>
      <c r="G26" s="98"/>
      <c r="H26" s="99">
        <f>SUM(H24:H24)</f>
        <v>0</v>
      </c>
    </row>
    <row r="27" spans="1:8" x14ac:dyDescent="0.25">
      <c r="A27" s="77"/>
      <c r="B27" s="78"/>
      <c r="C27" s="78"/>
      <c r="D27" s="79"/>
      <c r="E27" s="80"/>
      <c r="F27" s="83"/>
      <c r="G27" s="97"/>
      <c r="H27" s="90"/>
    </row>
    <row r="28" spans="1:8" x14ac:dyDescent="0.25">
      <c r="A28" s="72">
        <v>300</v>
      </c>
      <c r="B28" s="73"/>
      <c r="C28" s="73"/>
      <c r="D28" s="74" t="s">
        <v>26</v>
      </c>
      <c r="E28" s="75"/>
      <c r="F28" s="83"/>
      <c r="G28" s="100"/>
      <c r="H28" s="101"/>
    </row>
    <row r="29" spans="1:8" x14ac:dyDescent="0.25">
      <c r="A29" s="77"/>
      <c r="B29" s="78"/>
      <c r="C29" s="78"/>
      <c r="D29" s="79"/>
      <c r="E29" s="80"/>
      <c r="F29" s="83"/>
      <c r="G29" s="97"/>
      <c r="H29" s="90"/>
    </row>
    <row r="30" spans="1:8" ht="24" x14ac:dyDescent="0.25">
      <c r="A30" s="77">
        <f>A28+1</f>
        <v>301</v>
      </c>
      <c r="B30" s="78" t="str">
        <f>$B$24</f>
        <v>CDHU</v>
      </c>
      <c r="C30" s="78" t="s">
        <v>27</v>
      </c>
      <c r="D30" s="82" t="str">
        <f>LOWER(IF($A30="","",VLOOKUP($C30,'[1]CPOS187-D'!$A$2:$G$12000,2,0)))</f>
        <v>transporte de solo de 1ª e 2ª categoria por caminhão para distâncias superiores ao 20° km</v>
      </c>
      <c r="E30" s="80" t="str">
        <f>LOWER(IF($A30="","",VLOOKUP($C30,'[1]CPOS187-D'!$A$2:$G$12000,3,0)))</f>
        <v>m3xkm</v>
      </c>
      <c r="F30" s="83">
        <f>F31*5</f>
        <v>324.70750000000004</v>
      </c>
      <c r="G30" s="97"/>
      <c r="H30" s="90">
        <f t="shared" ref="H30:H36" si="2">ROUND(F30*G30,2)</f>
        <v>0</v>
      </c>
    </row>
    <row r="31" spans="1:8" x14ac:dyDescent="0.25">
      <c r="A31" s="77">
        <f t="shared" ref="A31:A36" si="3">A30+1</f>
        <v>302</v>
      </c>
      <c r="B31" s="78" t="str">
        <f t="shared" ref="B31:B36" si="4">$B$24</f>
        <v>CDHU</v>
      </c>
      <c r="C31" s="78" t="s">
        <v>28</v>
      </c>
      <c r="D31" s="82" t="str">
        <f>LOWER(IF($A31="","",VLOOKUP($C31,'[1]CPOS187-D'!$A$2:$G$12000,2,0)))</f>
        <v>carregamento mecanizado de solo de 1ª e 2ª categoria</v>
      </c>
      <c r="E31" s="80" t="str">
        <f>LOWER(IF($A31="","",VLOOKUP($C31,'[1]CPOS187-D'!$A$2:$G$12000,3,0)))</f>
        <v>m3</v>
      </c>
      <c r="F31" s="83">
        <f>F34</f>
        <v>64.941500000000005</v>
      </c>
      <c r="G31" s="97"/>
      <c r="H31" s="90">
        <f t="shared" si="2"/>
        <v>0</v>
      </c>
    </row>
    <row r="32" spans="1:8" ht="24" x14ac:dyDescent="0.25">
      <c r="A32" s="77">
        <f>A31+1</f>
        <v>303</v>
      </c>
      <c r="B32" s="78" t="str">
        <f t="shared" si="4"/>
        <v>CDHU</v>
      </c>
      <c r="C32" s="78" t="s">
        <v>29</v>
      </c>
      <c r="D32" s="82" t="str">
        <f>LOWER(IF($A32="","",VLOOKUP($C32,'[1]CPOS187-D'!$A$2:$G$12000,2,0)))</f>
        <v>escavação e carga mecanizada em solo de 1ª categoria, em campo aberto</v>
      </c>
      <c r="E32" s="80" t="str">
        <f>LOWER(IF($A32="","",VLOOKUP($C32,'[1]CPOS187-D'!$A$2:$G$12000,3,0)))</f>
        <v>m3</v>
      </c>
      <c r="F32" s="83">
        <f>F24*0.5</f>
        <v>49.954999999999998</v>
      </c>
      <c r="G32" s="97"/>
      <c r="H32" s="90">
        <f t="shared" si="2"/>
        <v>0</v>
      </c>
    </row>
    <row r="33" spans="1:8" x14ac:dyDescent="0.25">
      <c r="A33" s="77">
        <f t="shared" si="3"/>
        <v>304</v>
      </c>
      <c r="B33" s="78" t="str">
        <f t="shared" si="4"/>
        <v>CDHU</v>
      </c>
      <c r="C33" s="78" t="s">
        <v>30</v>
      </c>
      <c r="D33" s="82" t="str">
        <f>LOWER(IF($A33="","",VLOOKUP($C33,'[1]CPOS187-D'!$A$2:$G$12000,2,0)))</f>
        <v>carga e remoção de terra até a distância média de 1 km</v>
      </c>
      <c r="E33" s="80" t="str">
        <f>LOWER(IF($A33="","",VLOOKUP($C33,'[1]CPOS187-D'!$A$2:$G$12000,3,0)))</f>
        <v>m3</v>
      </c>
      <c r="F33" s="83">
        <f>F34</f>
        <v>64.941500000000005</v>
      </c>
      <c r="G33" s="97"/>
      <c r="H33" s="90">
        <f t="shared" si="2"/>
        <v>0</v>
      </c>
    </row>
    <row r="34" spans="1:8" ht="24" x14ac:dyDescent="0.25">
      <c r="A34" s="77">
        <f>A33+1</f>
        <v>305</v>
      </c>
      <c r="B34" s="78" t="str">
        <f t="shared" si="4"/>
        <v>CDHU</v>
      </c>
      <c r="C34" s="78" t="s">
        <v>31</v>
      </c>
      <c r="D34" s="82" t="str">
        <f>LOWER(IF($A34="","",VLOOKUP($C34,'[1]CPOS187-D'!$A$2:$G$12000,2,0)))</f>
        <v>espalhamento de solo em bota-fora com compactação sem controle</v>
      </c>
      <c r="E34" s="80" t="str">
        <f>LOWER(IF($A34="","",VLOOKUP($C34,'[1]CPOS187-D'!$A$2:$G$12000,3,0)))</f>
        <v>m3</v>
      </c>
      <c r="F34" s="83">
        <f>F32*1.3</f>
        <v>64.941500000000005</v>
      </c>
      <c r="G34" s="97"/>
      <c r="H34" s="90">
        <f t="shared" si="2"/>
        <v>0</v>
      </c>
    </row>
    <row r="35" spans="1:8" ht="24" x14ac:dyDescent="0.25">
      <c r="A35" s="77">
        <f t="shared" si="3"/>
        <v>306</v>
      </c>
      <c r="B35" s="78" t="str">
        <f>$B$24</f>
        <v>CDHU</v>
      </c>
      <c r="C35" s="78" t="s">
        <v>32</v>
      </c>
      <c r="D35" s="82" t="str">
        <f>LOWER(IF($A35="","",VLOOKUP($C35,'[1]CPOS187-D'!$A$2:$G$12000,2,0)))</f>
        <v>compactação de aterro mecanizado mínimo de 95% pn, sem fornecimento de solo em campo aberto</v>
      </c>
      <c r="E35" s="80" t="str">
        <f>LOWER(IF($A35="","",VLOOKUP($C35,'[1]CPOS187-D'!$A$2:$G$12000,3,0)))</f>
        <v>m3</v>
      </c>
      <c r="F35" s="83">
        <f>F32</f>
        <v>49.954999999999998</v>
      </c>
      <c r="G35" s="97"/>
      <c r="H35" s="90">
        <f t="shared" si="2"/>
        <v>0</v>
      </c>
    </row>
    <row r="36" spans="1:8" ht="24" x14ac:dyDescent="0.25">
      <c r="A36" s="77">
        <f t="shared" si="3"/>
        <v>307</v>
      </c>
      <c r="B36" s="78" t="str">
        <f t="shared" si="4"/>
        <v>CDHU</v>
      </c>
      <c r="C36" s="78" t="s">
        <v>33</v>
      </c>
      <c r="D36" s="82" t="str">
        <f>LOWER(IF($A36="","",VLOOKUP($C36,'[1]CPOS187-D'!$A$2:$G$12000,2,0)))</f>
        <v>aterro mecanizado por compensação, solo de 1ª categoria em campo aberto, sem compactação do aterro</v>
      </c>
      <c r="E36" s="80" t="str">
        <f>LOWER(IF($A36="","",VLOOKUP($C36,'[1]CPOS187-D'!$A$2:$G$12000,3,0)))</f>
        <v>m3</v>
      </c>
      <c r="F36" s="83">
        <f>F32*1.3</f>
        <v>64.941500000000005</v>
      </c>
      <c r="G36" s="97"/>
      <c r="H36" s="90">
        <f t="shared" si="2"/>
        <v>0</v>
      </c>
    </row>
    <row r="37" spans="1:8" x14ac:dyDescent="0.25">
      <c r="A37" s="77"/>
      <c r="B37" s="78"/>
      <c r="C37" s="78"/>
      <c r="D37" s="79"/>
      <c r="E37" s="80"/>
      <c r="F37" s="83"/>
      <c r="G37" s="97"/>
      <c r="H37" s="90"/>
    </row>
    <row r="38" spans="1:8" x14ac:dyDescent="0.25">
      <c r="A38" s="84"/>
      <c r="B38" s="85"/>
      <c r="C38" s="85"/>
      <c r="D38" s="86" t="s">
        <v>23</v>
      </c>
      <c r="E38" s="87"/>
      <c r="F38" s="88"/>
      <c r="G38" s="98"/>
      <c r="H38" s="99">
        <f>SUM(H30:H37)</f>
        <v>0</v>
      </c>
    </row>
    <row r="39" spans="1:8" x14ac:dyDescent="0.25">
      <c r="A39" s="77"/>
      <c r="B39" s="78"/>
      <c r="C39" s="78"/>
      <c r="D39" s="79"/>
      <c r="E39" s="80"/>
      <c r="F39" s="83"/>
      <c r="G39" s="97"/>
      <c r="H39" s="90"/>
    </row>
    <row r="40" spans="1:8" x14ac:dyDescent="0.25">
      <c r="A40" s="72">
        <v>400</v>
      </c>
      <c r="B40" s="73"/>
      <c r="C40" s="73"/>
      <c r="D40" s="74" t="s">
        <v>34</v>
      </c>
      <c r="E40" s="75"/>
      <c r="F40" s="83"/>
      <c r="G40" s="100"/>
      <c r="H40" s="101"/>
    </row>
    <row r="41" spans="1:8" x14ac:dyDescent="0.25">
      <c r="A41" s="77"/>
      <c r="B41" s="78"/>
      <c r="C41" s="78"/>
      <c r="D41" s="79"/>
      <c r="E41" s="80"/>
      <c r="F41" s="83"/>
      <c r="G41" s="97"/>
      <c r="H41" s="90"/>
    </row>
    <row r="42" spans="1:8" x14ac:dyDescent="0.25">
      <c r="A42" s="77"/>
      <c r="B42" s="78"/>
      <c r="C42" s="78"/>
      <c r="D42" s="74" t="s">
        <v>35</v>
      </c>
      <c r="E42" s="80"/>
      <c r="F42" s="83">
        <f>(19.4*3)+(2*2.4*4)</f>
        <v>77.399999999999991</v>
      </c>
      <c r="G42" s="97"/>
      <c r="H42" s="90"/>
    </row>
    <row r="43" spans="1:8" x14ac:dyDescent="0.25">
      <c r="A43" s="77">
        <f>A40+1</f>
        <v>401</v>
      </c>
      <c r="B43" s="78" t="str">
        <f>B34</f>
        <v>CDHU</v>
      </c>
      <c r="C43" s="78" t="s">
        <v>36</v>
      </c>
      <c r="D43" s="79" t="str">
        <f>LOWER(IF($A43="","",VLOOKUP($C43,'[1]CPOS187-D'!$A$2:$G$12000,2,0)))</f>
        <v>broca em concreto armado diâmetro de 20 cm - completa</v>
      </c>
      <c r="E43" s="80" t="str">
        <f>LOWER(IF($A43="","",VLOOKUP($C43,'[1]CPOS187-D'!$A$2:$G$12000,3,0)))</f>
        <v>m</v>
      </c>
      <c r="F43" s="83">
        <f>3*7*3</f>
        <v>63</v>
      </c>
      <c r="G43" s="97"/>
      <c r="H43" s="90">
        <f t="shared" ref="H43:H61" si="5">ROUND(F43*G43,2)</f>
        <v>0</v>
      </c>
    </row>
    <row r="44" spans="1:8" x14ac:dyDescent="0.25">
      <c r="A44" s="77">
        <f>A43+1</f>
        <v>402</v>
      </c>
      <c r="B44" s="78" t="str">
        <f t="shared" ref="B44:B48" si="6">$B$24</f>
        <v>CDHU</v>
      </c>
      <c r="C44" s="78" t="s">
        <v>37</v>
      </c>
      <c r="D44" s="79" t="str">
        <f>LOWER(IF($A44="","",VLOOKUP($C44,'[1]CPOS187-D'!$A$2:$G$12000,2,0)))</f>
        <v>forma em madeira comum para fundação</v>
      </c>
      <c r="E44" s="80" t="str">
        <f>LOWER(IF($A44="","",VLOOKUP($C44,'[1]CPOS187-D'!$A$2:$G$12000,3,0)))</f>
        <v>m2</v>
      </c>
      <c r="F44" s="83">
        <f>F42*2*0.3</f>
        <v>46.439999999999991</v>
      </c>
      <c r="G44" s="97"/>
      <c r="H44" s="90">
        <f t="shared" si="5"/>
        <v>0</v>
      </c>
    </row>
    <row r="45" spans="1:8" x14ac:dyDescent="0.25">
      <c r="A45" s="77">
        <f>A44+1</f>
        <v>403</v>
      </c>
      <c r="B45" s="78" t="str">
        <f t="shared" si="6"/>
        <v>CDHU</v>
      </c>
      <c r="C45" s="78" t="s">
        <v>38</v>
      </c>
      <c r="D45" s="79" t="str">
        <f>LOWER(IF($A45="","",VLOOKUP($C45,'[1]CPOS187-D'!$A$2:$G$12000,2,0)))</f>
        <v>lastro de pedra britada</v>
      </c>
      <c r="E45" s="80" t="str">
        <f>LOWER(IF($A45="","",VLOOKUP($C45,'[1]CPOS187-D'!$A$2:$G$12000,3,0)))</f>
        <v>m3</v>
      </c>
      <c r="F45" s="83">
        <f>F42*0.3*0.05</f>
        <v>1.1609999999999998</v>
      </c>
      <c r="G45" s="97"/>
      <c r="H45" s="90">
        <f t="shared" si="5"/>
        <v>0</v>
      </c>
    </row>
    <row r="46" spans="1:8" x14ac:dyDescent="0.25">
      <c r="A46" s="77">
        <f>A45+1</f>
        <v>404</v>
      </c>
      <c r="B46" s="78" t="str">
        <f t="shared" si="6"/>
        <v>CDHU</v>
      </c>
      <c r="C46" s="78" t="s">
        <v>39</v>
      </c>
      <c r="D46" s="79" t="str">
        <f>LOWER(IF($A46="","",VLOOKUP($C46,'[1]CPOS187-D'!$A$2:$G$12000,2,0)))</f>
        <v>armadura em barra de aço ca-50 (a ou b) fyk = 500 mpa</v>
      </c>
      <c r="E46" s="80" t="str">
        <f>LOWER(IF($A46="","",VLOOKUP($C46,'[1]CPOS187-D'!$A$2:$G$12000,3,0)))</f>
        <v>kg</v>
      </c>
      <c r="F46" s="83">
        <f>F47*95</f>
        <v>551.47499999999991</v>
      </c>
      <c r="G46" s="97"/>
      <c r="H46" s="90">
        <f>ROUND(F46*G46,2)</f>
        <v>0</v>
      </c>
    </row>
    <row r="47" spans="1:8" x14ac:dyDescent="0.25">
      <c r="A47" s="77">
        <f t="shared" ref="A47:A57" si="7">A46+1</f>
        <v>405</v>
      </c>
      <c r="B47" s="78" t="str">
        <f t="shared" si="6"/>
        <v>CDHU</v>
      </c>
      <c r="C47" s="78" t="s">
        <v>40</v>
      </c>
      <c r="D47" s="79" t="str">
        <f>LOWER(IF($A47="","",VLOOKUP($C47,'[1]CPOS187-D'!$A$2:$G$12000,2,0)))</f>
        <v>concreto preparado no local, fck = 20 mpa</v>
      </c>
      <c r="E47" s="80" t="str">
        <f>LOWER(IF($A47="","",VLOOKUP($C47,'[1]CPOS187-D'!$A$2:$G$12000,3,0)))</f>
        <v>m3</v>
      </c>
      <c r="F47" s="83">
        <f>F42*0.25*0.3</f>
        <v>5.8049999999999988</v>
      </c>
      <c r="G47" s="97"/>
      <c r="H47" s="90">
        <f t="shared" si="5"/>
        <v>0</v>
      </c>
    </row>
    <row r="48" spans="1:8" x14ac:dyDescent="0.25">
      <c r="A48" s="77">
        <f t="shared" si="7"/>
        <v>406</v>
      </c>
      <c r="B48" s="78" t="str">
        <f t="shared" si="6"/>
        <v>CDHU</v>
      </c>
      <c r="C48" s="78" t="s">
        <v>41</v>
      </c>
      <c r="D48" s="79" t="str">
        <f>LOWER(IF($A48="","",VLOOKUP($C48,'[1]CPOS187-D'!$A$2:$G$12000,2,0)))</f>
        <v>lançamento e adensamento de concreto ou massa em fundação</v>
      </c>
      <c r="E48" s="80" t="str">
        <f>LOWER(IF($A48="","",VLOOKUP($C48,'[1]CPOS187-D'!$A$2:$G$12000,3,0)))</f>
        <v>m3</v>
      </c>
      <c r="F48" s="83">
        <f>F47</f>
        <v>5.8049999999999988</v>
      </c>
      <c r="G48" s="97"/>
      <c r="H48" s="90">
        <f t="shared" si="5"/>
        <v>0</v>
      </c>
    </row>
    <row r="49" spans="1:8" x14ac:dyDescent="0.25">
      <c r="A49" s="77"/>
      <c r="B49" s="78"/>
      <c r="C49" s="78"/>
      <c r="D49" s="79"/>
      <c r="E49" s="80"/>
      <c r="F49" s="83"/>
      <c r="G49" s="97"/>
      <c r="H49" s="90"/>
    </row>
    <row r="50" spans="1:8" x14ac:dyDescent="0.25">
      <c r="A50" s="77"/>
      <c r="B50" s="78"/>
      <c r="C50" s="78"/>
      <c r="D50" s="74" t="s">
        <v>42</v>
      </c>
      <c r="E50" s="80"/>
      <c r="F50" s="83"/>
      <c r="G50" s="97"/>
      <c r="H50" s="90"/>
    </row>
    <row r="51" spans="1:8" ht="24" x14ac:dyDescent="0.25">
      <c r="A51" s="77">
        <f>A48+1</f>
        <v>407</v>
      </c>
      <c r="B51" s="78" t="str">
        <f t="shared" ref="B51:B54" si="8">$B$24</f>
        <v>CDHU</v>
      </c>
      <c r="C51" s="78" t="s">
        <v>43</v>
      </c>
      <c r="D51" s="79" t="str">
        <f>LOWER(IF($A51="","",VLOOKUP($C51,'[1]CPOS187-D'!$A$2:$G$12000,2,0)))</f>
        <v>alvenaria de bloco de concreto estrutural 14 x 19 x 39 cm - classe a</v>
      </c>
      <c r="E51" s="80" t="str">
        <f>LOWER(IF($A51="","",VLOOKUP($C51,'[1]CPOS187-D'!$A$2:$G$12000,3,0)))</f>
        <v>m2</v>
      </c>
      <c r="F51" s="83">
        <f>(2.4*2*4+19.4)*0.6*4</f>
        <v>92.639999999999986</v>
      </c>
      <c r="G51" s="97"/>
      <c r="H51" s="90">
        <f t="shared" ref="H51:H54" si="9">ROUND(F51*G51,2)</f>
        <v>0</v>
      </c>
    </row>
    <row r="52" spans="1:8" x14ac:dyDescent="0.25">
      <c r="A52" s="77">
        <f t="shared" si="7"/>
        <v>408</v>
      </c>
      <c r="B52" s="78" t="str">
        <f t="shared" si="8"/>
        <v>CDHU</v>
      </c>
      <c r="C52" s="78" t="s">
        <v>44</v>
      </c>
      <c r="D52" s="79" t="str">
        <f>LOWER(IF($A52="","",VLOOKUP($C52,'[1]CPOS187-D'!$A$2:$G$12000,2,0)))</f>
        <v>argamassa graute</v>
      </c>
      <c r="E52" s="80" t="str">
        <f>LOWER(IF($A52="","",VLOOKUP($C52,'[1]CPOS187-D'!$A$2:$G$12000,3,0)))</f>
        <v>m3</v>
      </c>
      <c r="F52" s="83">
        <f>F51*0.015</f>
        <v>1.3895999999999997</v>
      </c>
      <c r="G52" s="97"/>
      <c r="H52" s="90">
        <f t="shared" si="9"/>
        <v>0</v>
      </c>
    </row>
    <row r="53" spans="1:8" x14ac:dyDescent="0.25">
      <c r="A53" s="77">
        <f>A52+1</f>
        <v>409</v>
      </c>
      <c r="B53" s="78" t="str">
        <f t="shared" si="8"/>
        <v>CDHU</v>
      </c>
      <c r="C53" s="78" t="s">
        <v>39</v>
      </c>
      <c r="D53" s="79" t="str">
        <f>LOWER(IF($A53="","",VLOOKUP($C53,'[1]CPOS187-D'!$A$2:$G$12000,2,0)))</f>
        <v>armadura em barra de aço ca-50 (a ou b) fyk = 500 mpa</v>
      </c>
      <c r="E53" s="80" t="str">
        <f>LOWER(IF($A53="","",VLOOKUP($C53,'[1]CPOS187-D'!$A$2:$G$12000,3,0)))</f>
        <v>kg</v>
      </c>
      <c r="F53" s="83">
        <f>F52*80</f>
        <v>111.16799999999998</v>
      </c>
      <c r="G53" s="97"/>
      <c r="H53" s="90">
        <f t="shared" si="9"/>
        <v>0</v>
      </c>
    </row>
    <row r="54" spans="1:8" ht="24" x14ac:dyDescent="0.25">
      <c r="A54" s="77">
        <f t="shared" si="7"/>
        <v>410</v>
      </c>
      <c r="B54" s="78" t="str">
        <f t="shared" si="8"/>
        <v>CDHU</v>
      </c>
      <c r="C54" s="78" t="s">
        <v>45</v>
      </c>
      <c r="D54" s="82" t="str">
        <f>LOWER(IF($A54="","",VLOOKUP($C54,'[1]CPOS187-D'!$A$2:$G$12000,2,0)))</f>
        <v>alvenaria de bloco de concreto de vedação de 9 x 19 x 39 cm - classe c</v>
      </c>
      <c r="E54" s="80" t="str">
        <f>LOWER(IF($A54="","",VLOOKUP($C54,'[1]CPOS187-D'!$A$2:$G$12000,3,0)))</f>
        <v>m2</v>
      </c>
      <c r="F54" s="83">
        <f>(2.4*2*6*3)*0.6*4</f>
        <v>207.35999999999999</v>
      </c>
      <c r="G54" s="97"/>
      <c r="H54" s="90">
        <f t="shared" si="9"/>
        <v>0</v>
      </c>
    </row>
    <row r="55" spans="1:8" x14ac:dyDescent="0.25">
      <c r="A55" s="77"/>
      <c r="B55" s="78"/>
      <c r="C55" s="78"/>
      <c r="D55" s="74" t="s">
        <v>46</v>
      </c>
      <c r="E55" s="80"/>
      <c r="F55" s="83"/>
      <c r="G55" s="97"/>
      <c r="H55" s="90"/>
    </row>
    <row r="56" spans="1:8" ht="24" x14ac:dyDescent="0.25">
      <c r="A56" s="77">
        <f>A54+1</f>
        <v>411</v>
      </c>
      <c r="B56" s="78" t="str">
        <f t="shared" ref="B56:B58" si="10">$B$24</f>
        <v>CDHU</v>
      </c>
      <c r="C56" s="78" t="s">
        <v>43</v>
      </c>
      <c r="D56" s="79" t="str">
        <f>LOWER(IF($A56="","",VLOOKUP($C56,'[1]CPOS187-D'!$A$2:$G$12000,2,0)))</f>
        <v>alvenaria de bloco de concreto estrutural 14 x 19 x 39 cm - classe a</v>
      </c>
      <c r="E56" s="80" t="str">
        <f>LOWER(IF($A56="","",VLOOKUP($C56,'[1]CPOS187-D'!$A$2:$G$12000,3,0)))</f>
        <v>m2</v>
      </c>
      <c r="F56" s="83">
        <f>(5.55*2+19.4*2)*0.2</f>
        <v>9.98</v>
      </c>
      <c r="G56" s="97"/>
      <c r="H56" s="90">
        <f t="shared" ref="H56:H58" si="11">ROUND(F56*G56,2)</f>
        <v>0</v>
      </c>
    </row>
    <row r="57" spans="1:8" x14ac:dyDescent="0.25">
      <c r="A57" s="77">
        <f t="shared" si="7"/>
        <v>412</v>
      </c>
      <c r="B57" s="78" t="str">
        <f t="shared" si="10"/>
        <v>CDHU</v>
      </c>
      <c r="C57" s="78" t="s">
        <v>44</v>
      </c>
      <c r="D57" s="79" t="str">
        <f>LOWER(IF($A57="","",VLOOKUP($C57,'[1]CPOS187-D'!$A$2:$G$12000,2,0)))</f>
        <v>argamassa graute</v>
      </c>
      <c r="E57" s="80" t="str">
        <f>LOWER(IF($A57="","",VLOOKUP($C57,'[1]CPOS187-D'!$A$2:$G$12000,3,0)))</f>
        <v>m3</v>
      </c>
      <c r="F57" s="83">
        <f>F56*0.015</f>
        <v>0.1497</v>
      </c>
      <c r="G57" s="97"/>
      <c r="H57" s="90">
        <f t="shared" si="11"/>
        <v>0</v>
      </c>
    </row>
    <row r="58" spans="1:8" x14ac:dyDescent="0.25">
      <c r="A58" s="77">
        <f>A57+1</f>
        <v>413</v>
      </c>
      <c r="B58" s="78" t="str">
        <f t="shared" si="10"/>
        <v>CDHU</v>
      </c>
      <c r="C58" s="78" t="s">
        <v>39</v>
      </c>
      <c r="D58" s="79" t="str">
        <f>LOWER(IF($A58="","",VLOOKUP($C58,'[1]CPOS187-D'!$A$2:$G$12000,2,0)))</f>
        <v>armadura em barra de aço ca-50 (a ou b) fyk = 500 mpa</v>
      </c>
      <c r="E58" s="80" t="str">
        <f>LOWER(IF($A58="","",VLOOKUP($C58,'[1]CPOS187-D'!$A$2:$G$12000,3,0)))</f>
        <v>kg</v>
      </c>
      <c r="F58" s="83">
        <f>F57*80</f>
        <v>11.975999999999999</v>
      </c>
      <c r="G58" s="97"/>
      <c r="H58" s="90">
        <f t="shared" si="11"/>
        <v>0</v>
      </c>
    </row>
    <row r="59" spans="1:8" x14ac:dyDescent="0.25">
      <c r="A59" s="77"/>
      <c r="B59" s="78"/>
      <c r="C59" s="78"/>
      <c r="D59" s="79"/>
      <c r="E59" s="80"/>
      <c r="F59" s="83"/>
      <c r="G59" s="97"/>
      <c r="H59" s="90"/>
    </row>
    <row r="60" spans="1:8" x14ac:dyDescent="0.25">
      <c r="A60" s="77"/>
      <c r="B60" s="78"/>
      <c r="C60" s="78"/>
      <c r="D60" s="74" t="s">
        <v>47</v>
      </c>
      <c r="E60" s="80"/>
      <c r="F60" s="83"/>
      <c r="G60" s="97"/>
      <c r="H60" s="90"/>
    </row>
    <row r="61" spans="1:8" ht="24" x14ac:dyDescent="0.25">
      <c r="A61" s="77">
        <f>A58+1</f>
        <v>414</v>
      </c>
      <c r="B61" s="78" t="str">
        <f t="shared" ref="B61:B62" si="12">$B$24</f>
        <v>CDHU</v>
      </c>
      <c r="C61" s="78" t="s">
        <v>48</v>
      </c>
      <c r="D61" s="79" t="str">
        <f>LOWER(IF($A61="","",VLOOKUP($C61,'[1]CPOS187-D'!$A$2:$G$12000,2,0)))</f>
        <v>laje pré-fabricada mista vigota treliçada/lajota cerâmica - lt 12 (8+4) e capa com concreto de 25 mpa</v>
      </c>
      <c r="E61" s="80" t="str">
        <f>LOWER(IF($A61="","",VLOOKUP($C61,'[1]CPOS187-D'!$A$2:$G$12000,3,0)))</f>
        <v>m2</v>
      </c>
      <c r="F61" s="83">
        <f>5.55*19.4*4</f>
        <v>430.67999999999995</v>
      </c>
      <c r="G61" s="97"/>
      <c r="H61" s="90">
        <f t="shared" si="5"/>
        <v>0</v>
      </c>
    </row>
    <row r="62" spans="1:8" x14ac:dyDescent="0.25">
      <c r="A62" s="77">
        <f>A61+1</f>
        <v>415</v>
      </c>
      <c r="B62" s="78" t="str">
        <f t="shared" si="12"/>
        <v>CDHU</v>
      </c>
      <c r="C62" s="78" t="s">
        <v>49</v>
      </c>
      <c r="D62" s="79" t="str">
        <f>LOWER(IF($A62="","",VLOOKUP($C62,'[1]CPOS187-D'!$A$2:$G$12000,2,0)))</f>
        <v>armadura em tela soldada de aço</v>
      </c>
      <c r="E62" s="80" t="str">
        <f>LOWER(IF($A62="","",VLOOKUP($C62,'[1]CPOS187-D'!$A$2:$G$12000,3,0)))</f>
        <v>kg</v>
      </c>
      <c r="F62" s="83">
        <f>F61*2.19*1.3</f>
        <v>1226.1459599999998</v>
      </c>
      <c r="G62" s="97"/>
      <c r="H62" s="90">
        <f>ROUND(F62*G62,2)</f>
        <v>0</v>
      </c>
    </row>
    <row r="63" spans="1:8" x14ac:dyDescent="0.25">
      <c r="A63" s="77"/>
      <c r="B63" s="78"/>
      <c r="C63" s="78"/>
      <c r="D63" s="79"/>
      <c r="E63" s="80"/>
      <c r="F63" s="83"/>
      <c r="G63" s="97"/>
      <c r="H63" s="90"/>
    </row>
    <row r="64" spans="1:8" x14ac:dyDescent="0.25">
      <c r="A64" s="77"/>
      <c r="B64" s="78"/>
      <c r="C64" s="78"/>
      <c r="D64" s="74" t="s">
        <v>50</v>
      </c>
      <c r="E64" s="80"/>
      <c r="F64" s="83"/>
      <c r="G64" s="97"/>
      <c r="H64" s="90"/>
    </row>
    <row r="65" spans="1:8" x14ac:dyDescent="0.25">
      <c r="A65" s="77">
        <f>A62+1</f>
        <v>416</v>
      </c>
      <c r="B65" s="78" t="str">
        <f t="shared" ref="B65:B67" si="13">$B$24</f>
        <v>CDHU</v>
      </c>
      <c r="C65" s="78" t="s">
        <v>51</v>
      </c>
      <c r="D65" s="79" t="str">
        <f>LOWER(IF($A65="","",VLOOKUP($C65,'[1]CPOS187-D'!$A$2:$G$12000,2,0)))</f>
        <v>chapisco</v>
      </c>
      <c r="E65" s="80" t="str">
        <f>LOWER(IF($A65="","",VLOOKUP($C65,'[1]CPOS187-D'!$A$2:$G$12000,3,0)))</f>
        <v>m2</v>
      </c>
      <c r="F65" s="83">
        <f>(0.6*2*2.5+0.8*2.5+0.6*0.8)*4*2*19+(0.6*2*2.5+0.9*2.5+0.6*0.9)*4*2*2</f>
        <v>925.6</v>
      </c>
      <c r="G65" s="97"/>
      <c r="H65" s="90">
        <f>ROUND(F65*G65,2)</f>
        <v>0</v>
      </c>
    </row>
    <row r="66" spans="1:8" x14ac:dyDescent="0.25">
      <c r="A66" s="77">
        <f>A65+1</f>
        <v>417</v>
      </c>
      <c r="B66" s="78" t="str">
        <f t="shared" si="13"/>
        <v>CDHU</v>
      </c>
      <c r="C66" s="78" t="s">
        <v>52</v>
      </c>
      <c r="D66" s="79" t="str">
        <f>LOWER(IF($A66="","",VLOOKUP($C66,'[1]CPOS187-D'!$A$2:$G$12000,2,0)))</f>
        <v>emboço comum</v>
      </c>
      <c r="E66" s="80" t="str">
        <f>LOWER(IF($A66="","",VLOOKUP($C66,'[1]CPOS187-D'!$A$2:$G$12000,3,0)))</f>
        <v>m2</v>
      </c>
      <c r="F66" s="83">
        <f>F65</f>
        <v>925.6</v>
      </c>
      <c r="G66" s="97"/>
      <c r="H66" s="90">
        <f t="shared" ref="H66:H67" si="14">ROUND(F66*G66,2)</f>
        <v>0</v>
      </c>
    </row>
    <row r="67" spans="1:8" x14ac:dyDescent="0.25">
      <c r="A67" s="77">
        <f>A66+1</f>
        <v>418</v>
      </c>
      <c r="B67" s="78" t="str">
        <f t="shared" si="13"/>
        <v>CDHU</v>
      </c>
      <c r="C67" s="78" t="s">
        <v>53</v>
      </c>
      <c r="D67" s="79" t="str">
        <f>LOWER(IF($A67="","",VLOOKUP($C67,'[1]CPOS187-D'!$A$2:$G$12000,2,0)))</f>
        <v>reboco</v>
      </c>
      <c r="E67" s="80" t="str">
        <f>LOWER(IF($A67="","",VLOOKUP($C67,'[1]CPOS187-D'!$A$2:$G$12000,3,0)))</f>
        <v>m2</v>
      </c>
      <c r="F67" s="83">
        <f>F65</f>
        <v>925.6</v>
      </c>
      <c r="G67" s="97"/>
      <c r="H67" s="90">
        <f t="shared" si="14"/>
        <v>0</v>
      </c>
    </row>
    <row r="68" spans="1:8" x14ac:dyDescent="0.25">
      <c r="A68" s="77"/>
      <c r="B68" s="78"/>
      <c r="C68" s="78"/>
      <c r="D68" s="79"/>
      <c r="E68" s="80"/>
      <c r="F68" s="83"/>
      <c r="G68" s="97"/>
      <c r="H68" s="90"/>
    </row>
    <row r="69" spans="1:8" x14ac:dyDescent="0.25">
      <c r="A69" s="77"/>
      <c r="B69" s="78"/>
      <c r="C69" s="78"/>
      <c r="D69" s="74" t="s">
        <v>54</v>
      </c>
      <c r="E69" s="80"/>
      <c r="F69" s="83"/>
      <c r="G69" s="97"/>
      <c r="H69" s="90"/>
    </row>
    <row r="70" spans="1:8" x14ac:dyDescent="0.25">
      <c r="A70" s="77">
        <f>A67+1</f>
        <v>419</v>
      </c>
      <c r="B70" s="78" t="str">
        <f t="shared" ref="B70:B72" si="15">$B$24</f>
        <v>CDHU</v>
      </c>
      <c r="C70" s="78" t="s">
        <v>51</v>
      </c>
      <c r="D70" s="79" t="str">
        <f>LOWER(IF($A70="","",VLOOKUP($C70,'[1]CPOS187-D'!$A$2:$G$12000,2,0)))</f>
        <v>chapisco</v>
      </c>
      <c r="E70" s="80" t="str">
        <f>LOWER(IF($A70="","",VLOOKUP($C70,'[1]CPOS187-D'!$A$2:$G$12000,3,0)))</f>
        <v>m2</v>
      </c>
      <c r="F70" s="83">
        <f>5.55*3.2*2+(0.25+0.12*3+0.32+0.2)*2*19.4</f>
        <v>79.364000000000004</v>
      </c>
      <c r="G70" s="97"/>
      <c r="H70" s="90">
        <f>ROUND(F70*G70,2)</f>
        <v>0</v>
      </c>
    </row>
    <row r="71" spans="1:8" x14ac:dyDescent="0.25">
      <c r="A71" s="77">
        <f>A70+1</f>
        <v>420</v>
      </c>
      <c r="B71" s="78" t="str">
        <f t="shared" si="15"/>
        <v>CDHU</v>
      </c>
      <c r="C71" s="78" t="s">
        <v>52</v>
      </c>
      <c r="D71" s="79" t="str">
        <f>LOWER(IF($A71="","",VLOOKUP($C71,'[1]CPOS187-D'!$A$2:$G$12000,2,0)))</f>
        <v>emboço comum</v>
      </c>
      <c r="E71" s="80" t="str">
        <f>LOWER(IF($A71="","",VLOOKUP($C71,'[1]CPOS187-D'!$A$2:$G$12000,3,0)))</f>
        <v>m2</v>
      </c>
      <c r="F71" s="83">
        <f>F70</f>
        <v>79.364000000000004</v>
      </c>
      <c r="G71" s="97"/>
      <c r="H71" s="90">
        <f t="shared" ref="H71:H83" si="16">ROUND(F71*G71,2)</f>
        <v>0</v>
      </c>
    </row>
    <row r="72" spans="1:8" x14ac:dyDescent="0.25">
      <c r="A72" s="77">
        <f>A71+1</f>
        <v>421</v>
      </c>
      <c r="B72" s="78" t="str">
        <f t="shared" si="15"/>
        <v>CDHU</v>
      </c>
      <c r="C72" s="78" t="s">
        <v>53</v>
      </c>
      <c r="D72" s="79" t="str">
        <f>LOWER(IF($A72="","",VLOOKUP($C72,'[1]CPOS187-D'!$A$2:$G$12000,2,0)))</f>
        <v>reboco</v>
      </c>
      <c r="E72" s="80" t="str">
        <f>LOWER(IF($A72="","",VLOOKUP($C72,'[1]CPOS187-D'!$A$2:$G$12000,3,0)))</f>
        <v>m2</v>
      </c>
      <c r="F72" s="83">
        <f>F70</f>
        <v>79.364000000000004</v>
      </c>
      <c r="G72" s="97"/>
      <c r="H72" s="90">
        <f t="shared" si="16"/>
        <v>0</v>
      </c>
    </row>
    <row r="73" spans="1:8" x14ac:dyDescent="0.25">
      <c r="A73" s="77"/>
      <c r="B73" s="78"/>
      <c r="C73" s="78"/>
      <c r="D73" s="79"/>
      <c r="E73" s="80"/>
      <c r="F73" s="83"/>
      <c r="G73" s="97"/>
      <c r="H73" s="90"/>
    </row>
    <row r="74" spans="1:8" x14ac:dyDescent="0.25">
      <c r="A74" s="77"/>
      <c r="B74" s="78"/>
      <c r="C74" s="78"/>
      <c r="D74" s="74" t="s">
        <v>55</v>
      </c>
      <c r="E74" s="80"/>
      <c r="F74" s="83"/>
      <c r="G74" s="97"/>
      <c r="H74" s="90"/>
    </row>
    <row r="75" spans="1:8" ht="24" x14ac:dyDescent="0.25">
      <c r="A75" s="77">
        <f>A72+1</f>
        <v>422</v>
      </c>
      <c r="B75" s="78" t="str">
        <f t="shared" ref="B75" si="17">$B$24</f>
        <v>CDHU</v>
      </c>
      <c r="C75" s="78" t="s">
        <v>56</v>
      </c>
      <c r="D75" s="82" t="str">
        <f>LOWER(IF($A75="","",VLOOKUP($C75,'[1]CPOS187-D'!$A$2:$G$12000,2,0)))</f>
        <v>impermeabilização em argamassa impermeável com aditivo hidrófugo</v>
      </c>
      <c r="E75" s="80" t="str">
        <f>LOWER(IF($A75="","",VLOOKUP($C75,'[1]CPOS187-D'!$A$2:$G$12000,3,0)))</f>
        <v>m3</v>
      </c>
      <c r="F75" s="83">
        <f>F42*(0.2+0.2+0.3)</f>
        <v>54.179999999999993</v>
      </c>
      <c r="G75" s="97"/>
      <c r="H75" s="90">
        <f t="shared" si="16"/>
        <v>0</v>
      </c>
    </row>
    <row r="76" spans="1:8" x14ac:dyDescent="0.25">
      <c r="A76" s="77"/>
      <c r="B76" s="78"/>
      <c r="C76" s="78"/>
      <c r="D76" s="74" t="s">
        <v>57</v>
      </c>
      <c r="E76" s="80"/>
      <c r="F76" s="83"/>
      <c r="G76" s="97"/>
      <c r="H76" s="90"/>
    </row>
    <row r="77" spans="1:8" ht="24" x14ac:dyDescent="0.25">
      <c r="A77" s="77">
        <f>A75+1</f>
        <v>423</v>
      </c>
      <c r="B77" s="78" t="str">
        <f t="shared" ref="B77:B79" si="18">$B$24</f>
        <v>CDHU</v>
      </c>
      <c r="C77" s="78" t="s">
        <v>58</v>
      </c>
      <c r="D77" s="79" t="str">
        <f>LOWER(IF($A77="","",VLOOKUP($C77,'[1]CPOS187-D'!$A$2:$G$12000,2,0)))</f>
        <v>impermeabilização em membrana de asfalto modificado com elastômeros, na cor preta</v>
      </c>
      <c r="E77" s="80" t="str">
        <f>LOWER(IF($A77="","",VLOOKUP($C77,'[1]CPOS187-D'!$A$2:$G$12000,3,0)))</f>
        <v>m2</v>
      </c>
      <c r="F77" s="83">
        <f>F61/4</f>
        <v>107.66999999999999</v>
      </c>
      <c r="G77" s="97"/>
      <c r="H77" s="90">
        <f t="shared" si="16"/>
        <v>0</v>
      </c>
    </row>
    <row r="78" spans="1:8" x14ac:dyDescent="0.25">
      <c r="A78" s="77">
        <f>A77+1</f>
        <v>424</v>
      </c>
      <c r="B78" s="78" t="str">
        <f t="shared" si="18"/>
        <v>CDHU</v>
      </c>
      <c r="C78" s="78" t="s">
        <v>49</v>
      </c>
      <c r="D78" s="79" t="str">
        <f>LOWER(IF($A78="","",VLOOKUP($C78,'[1]CPOS187-D'!$A$2:$G$12000,2,0)))</f>
        <v>armadura em tela soldada de aço</v>
      </c>
      <c r="E78" s="80" t="str">
        <f>LOWER(IF($A78="","",VLOOKUP($C78,'[1]CPOS187-D'!$A$2:$G$12000,3,0)))</f>
        <v>kg</v>
      </c>
      <c r="F78" s="83">
        <f>F77*2.19*1.3</f>
        <v>306.53648999999996</v>
      </c>
      <c r="G78" s="97"/>
      <c r="H78" s="90">
        <f>ROUND(F78*G78,2)</f>
        <v>0</v>
      </c>
    </row>
    <row r="79" spans="1:8" x14ac:dyDescent="0.25">
      <c r="A79" s="77">
        <f>A78+1</f>
        <v>425</v>
      </c>
      <c r="B79" s="78" t="str">
        <f t="shared" si="18"/>
        <v>CDHU</v>
      </c>
      <c r="C79" s="78" t="s">
        <v>40</v>
      </c>
      <c r="D79" s="79" t="str">
        <f>LOWER(IF($A79="","",VLOOKUP($C79,'[1]CPOS187-D'!$A$2:$G$12000,2,0)))</f>
        <v>concreto preparado no local, fck = 20 mpa</v>
      </c>
      <c r="E79" s="80" t="str">
        <f>LOWER(IF($A79="","",VLOOKUP($C79,'[1]CPOS187-D'!$A$2:$G$12000,3,0)))</f>
        <v>m3</v>
      </c>
      <c r="F79" s="83">
        <f>F77*0.04</f>
        <v>4.3068</v>
      </c>
      <c r="G79" s="97"/>
      <c r="H79" s="90">
        <f>ROUND(F79*G79,2)</f>
        <v>0</v>
      </c>
    </row>
    <row r="80" spans="1:8" x14ac:dyDescent="0.25">
      <c r="A80" s="77"/>
      <c r="B80" s="78"/>
      <c r="C80" s="78"/>
      <c r="D80" s="79"/>
      <c r="E80" s="80"/>
      <c r="F80" s="83"/>
      <c r="G80" s="97"/>
      <c r="H80" s="90"/>
    </row>
    <row r="81" spans="1:8" x14ac:dyDescent="0.25">
      <c r="A81" s="77"/>
      <c r="B81" s="78"/>
      <c r="C81" s="78"/>
      <c r="D81" s="74" t="s">
        <v>59</v>
      </c>
      <c r="E81" s="80"/>
      <c r="F81" s="83"/>
      <c r="G81" s="97"/>
      <c r="H81" s="90"/>
    </row>
    <row r="82" spans="1:8" ht="24" x14ac:dyDescent="0.25">
      <c r="A82" s="77">
        <f>A79+1</f>
        <v>426</v>
      </c>
      <c r="B82" s="78" t="str">
        <f t="shared" ref="B82:B83" si="19">$B$24</f>
        <v>CDHU</v>
      </c>
      <c r="C82" s="78" t="s">
        <v>60</v>
      </c>
      <c r="D82" s="79" t="str">
        <f>LOWER(IF($A82="","",VLOOKUP($C82,'[1]CPOS187-D'!$A$2:$G$12000,2,0)))</f>
        <v>hidrorepelente incolor para fachada à base de silano-siloxano oligomérico disperso em água</v>
      </c>
      <c r="E82" s="80" t="str">
        <f>LOWER(IF($A82="","",VLOOKUP($C82,'[1]CPOS187-D'!$A$2:$G$12000,3,0)))</f>
        <v>m2</v>
      </c>
      <c r="F82" s="83">
        <f>F70</f>
        <v>79.364000000000004</v>
      </c>
      <c r="G82" s="97"/>
      <c r="H82" s="90">
        <f t="shared" si="16"/>
        <v>0</v>
      </c>
    </row>
    <row r="83" spans="1:8" x14ac:dyDescent="0.25">
      <c r="A83" s="77">
        <f>A82+1</f>
        <v>427</v>
      </c>
      <c r="B83" s="78" t="str">
        <f t="shared" si="19"/>
        <v>CDHU</v>
      </c>
      <c r="C83" s="78" t="s">
        <v>61</v>
      </c>
      <c r="D83" s="79" t="str">
        <f>LOWER(IF($A83="","",VLOOKUP($C83,'[1]CPOS187-D'!$A$2:$G$12000,2,0)))</f>
        <v>tinta acrílica antimofo em massa, inclusive preparo</v>
      </c>
      <c r="E83" s="80" t="str">
        <f>LOWER(IF($A83="","",VLOOKUP($C83,'[1]CPOS187-D'!$A$2:$G$12000,3,0)))</f>
        <v>m2</v>
      </c>
      <c r="F83" s="83">
        <f>F70</f>
        <v>79.364000000000004</v>
      </c>
      <c r="G83" s="97"/>
      <c r="H83" s="90">
        <f t="shared" si="16"/>
        <v>0</v>
      </c>
    </row>
    <row r="84" spans="1:8" x14ac:dyDescent="0.25">
      <c r="A84" s="77"/>
      <c r="B84" s="78"/>
      <c r="C84" s="78"/>
      <c r="D84" s="79"/>
      <c r="E84" s="80"/>
      <c r="F84" s="83"/>
      <c r="G84" s="97"/>
      <c r="H84" s="90"/>
    </row>
    <row r="85" spans="1:8" x14ac:dyDescent="0.25">
      <c r="A85" s="84"/>
      <c r="B85" s="85"/>
      <c r="C85" s="85"/>
      <c r="D85" s="86" t="s">
        <v>23</v>
      </c>
      <c r="E85" s="87"/>
      <c r="F85" s="88"/>
      <c r="G85" s="98"/>
      <c r="H85" s="99">
        <f>SUM(H44:H84)</f>
        <v>0</v>
      </c>
    </row>
    <row r="86" spans="1:8" x14ac:dyDescent="0.25">
      <c r="A86" s="77"/>
      <c r="B86" s="78"/>
      <c r="C86" s="78"/>
      <c r="D86" s="79"/>
      <c r="E86" s="80"/>
      <c r="F86" s="83"/>
      <c r="G86" s="97"/>
      <c r="H86" s="90"/>
    </row>
    <row r="87" spans="1:8" x14ac:dyDescent="0.25">
      <c r="A87" s="72">
        <v>500</v>
      </c>
      <c r="B87" s="73"/>
      <c r="C87" s="73"/>
      <c r="D87" s="74" t="s">
        <v>62</v>
      </c>
      <c r="E87" s="75"/>
      <c r="F87" s="83"/>
      <c r="G87" s="100"/>
      <c r="H87" s="101"/>
    </row>
    <row r="88" spans="1:8" x14ac:dyDescent="0.25">
      <c r="A88" s="77"/>
      <c r="B88" s="78"/>
      <c r="C88" s="78"/>
      <c r="D88" s="79"/>
      <c r="E88" s="80"/>
      <c r="F88" s="83"/>
      <c r="G88" s="97"/>
      <c r="H88" s="90"/>
    </row>
    <row r="89" spans="1:8" x14ac:dyDescent="0.25">
      <c r="A89" s="77"/>
      <c r="B89" s="78"/>
      <c r="C89" s="78"/>
      <c r="D89" s="74" t="s">
        <v>63</v>
      </c>
      <c r="E89" s="80"/>
      <c r="F89" s="83"/>
      <c r="G89" s="97"/>
      <c r="H89" s="90"/>
    </row>
    <row r="90" spans="1:8" x14ac:dyDescent="0.25">
      <c r="A90" s="77">
        <f>A87+1</f>
        <v>501</v>
      </c>
      <c r="B90" s="78" t="str">
        <f t="shared" ref="B90:B91" si="20">$B$24</f>
        <v>CDHU</v>
      </c>
      <c r="C90" s="78" t="s">
        <v>64</v>
      </c>
      <c r="D90" s="79" t="str">
        <f>LOWER(IF($A90="","",VLOOKUP($C90,'[1]CPOS187-D'!$A$2:$G$12000,2,0)))</f>
        <v>limpeza final da obra</v>
      </c>
      <c r="E90" s="80" t="str">
        <f>LOWER(IF($A90="","",VLOOKUP($C90,'[1]CPOS187-D'!$A$2:$G$12000,3,0)))</f>
        <v>m2</v>
      </c>
      <c r="F90" s="83">
        <f>F24</f>
        <v>99.91</v>
      </c>
      <c r="G90" s="97"/>
      <c r="H90" s="90">
        <f>ROUND(F90*G90,2)</f>
        <v>0</v>
      </c>
    </row>
    <row r="91" spans="1:8" ht="36" x14ac:dyDescent="0.25">
      <c r="A91" s="77">
        <f>A90+1</f>
        <v>502</v>
      </c>
      <c r="B91" s="78" t="str">
        <f t="shared" si="20"/>
        <v>CDHU</v>
      </c>
      <c r="C91" s="78" t="s">
        <v>65</v>
      </c>
      <c r="D91" s="82" t="str">
        <f>LOWER(IF($A91="","",VLOOKUP($C91,'[1]CPOS187-D'!$A$2:$G$12000,2,0)))</f>
        <v>remoção de entulho separado de obra com caçamba metálica - terra, alvenaria, concreto, argamassa, madeira, papel, plástico ou metal</v>
      </c>
      <c r="E91" s="80" t="str">
        <f>LOWER(IF($A91="","",VLOOKUP($C91,'[1]CPOS187-D'!$A$2:$G$12000,3,0)))</f>
        <v>m3</v>
      </c>
      <c r="F91" s="83">
        <f>4*5</f>
        <v>20</v>
      </c>
      <c r="G91" s="97"/>
      <c r="H91" s="90">
        <f>ROUND(F91*G91,2)</f>
        <v>0</v>
      </c>
    </row>
    <row r="92" spans="1:8" x14ac:dyDescent="0.25">
      <c r="A92" s="77"/>
      <c r="B92" s="78"/>
      <c r="C92" s="78"/>
      <c r="D92" s="79"/>
      <c r="E92" s="80"/>
      <c r="F92" s="83"/>
      <c r="G92" s="97"/>
      <c r="H92" s="90"/>
    </row>
    <row r="93" spans="1:8" x14ac:dyDescent="0.25">
      <c r="A93" s="84"/>
      <c r="B93" s="85"/>
      <c r="C93" s="85"/>
      <c r="D93" s="86" t="s">
        <v>23</v>
      </c>
      <c r="E93" s="87"/>
      <c r="F93" s="88"/>
      <c r="G93" s="98"/>
      <c r="H93" s="99">
        <f>SUM(H88:H91)</f>
        <v>0</v>
      </c>
    </row>
    <row r="94" spans="1:8" x14ac:dyDescent="0.25">
      <c r="A94" s="77"/>
      <c r="B94" s="78"/>
      <c r="C94" s="78"/>
      <c r="D94" s="79"/>
      <c r="E94" s="80"/>
      <c r="F94" s="83"/>
      <c r="G94" s="97"/>
      <c r="H94" s="90"/>
    </row>
    <row r="95" spans="1:8" x14ac:dyDescent="0.25">
      <c r="A95" s="84"/>
      <c r="B95" s="85"/>
      <c r="C95" s="85"/>
      <c r="D95" s="86" t="s">
        <v>66</v>
      </c>
      <c r="E95" s="87"/>
      <c r="F95" s="89"/>
      <c r="G95" s="98"/>
      <c r="H95" s="99">
        <f>H20+H26+H38+H85+H93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25" workbookViewId="0">
      <selection activeCell="G4" sqref="G4"/>
    </sheetView>
  </sheetViews>
  <sheetFormatPr defaultRowHeight="15" x14ac:dyDescent="0.25"/>
  <cols>
    <col min="1" max="1" width="6.7109375" customWidth="1"/>
    <col min="2" max="2" width="40.7109375" customWidth="1"/>
    <col min="3" max="7" width="11.7109375" customWidth="1"/>
    <col min="8" max="8" width="13.7109375" customWidth="1"/>
  </cols>
  <sheetData>
    <row r="1" spans="1:8" x14ac:dyDescent="0.25">
      <c r="A1" s="102"/>
      <c r="B1" s="184" t="s">
        <v>67</v>
      </c>
      <c r="C1" s="184"/>
      <c r="D1" s="184"/>
      <c r="E1" s="184"/>
      <c r="F1" s="103"/>
      <c r="G1" s="104" t="s">
        <v>0</v>
      </c>
      <c r="H1" s="22" t="s">
        <v>1</v>
      </c>
    </row>
    <row r="2" spans="1:8" x14ac:dyDescent="0.25">
      <c r="A2" s="105"/>
      <c r="B2" s="185" t="str">
        <f>[1]ORCAMENTO!D4</f>
        <v>PLANILHA ORÇAMENTÁRIA</v>
      </c>
      <c r="C2" s="185"/>
      <c r="D2" s="185"/>
      <c r="E2" s="185"/>
      <c r="F2" s="185"/>
      <c r="G2" s="104"/>
      <c r="H2" s="16"/>
    </row>
    <row r="3" spans="1:8" ht="31.5" customHeight="1" x14ac:dyDescent="0.25">
      <c r="A3" s="106"/>
      <c r="B3" s="185" t="s">
        <v>3</v>
      </c>
      <c r="C3" s="185"/>
      <c r="D3" s="185"/>
      <c r="E3" s="185"/>
      <c r="F3" s="103"/>
      <c r="G3" s="104" t="s">
        <v>4</v>
      </c>
      <c r="H3" s="27">
        <v>0.29770000000000002</v>
      </c>
    </row>
    <row r="4" spans="1:8" ht="15.75" thickBot="1" x14ac:dyDescent="0.3">
      <c r="A4" s="107"/>
      <c r="B4" s="108"/>
      <c r="C4" s="109"/>
      <c r="D4" s="109"/>
      <c r="E4" s="110"/>
      <c r="F4" s="108"/>
      <c r="G4" s="107"/>
      <c r="H4" s="111"/>
    </row>
    <row r="5" spans="1:8" ht="15.75" x14ac:dyDescent="0.3">
      <c r="A5" s="112"/>
      <c r="B5" s="113"/>
      <c r="C5" s="114"/>
      <c r="D5" s="49"/>
      <c r="E5" s="115"/>
      <c r="F5" s="116"/>
      <c r="G5" s="117"/>
      <c r="H5" s="53"/>
    </row>
    <row r="6" spans="1:8" x14ac:dyDescent="0.25">
      <c r="A6" s="118" t="s">
        <v>9</v>
      </c>
      <c r="B6" s="119" t="s">
        <v>68</v>
      </c>
      <c r="C6" s="120">
        <v>1</v>
      </c>
      <c r="D6" s="121">
        <v>2</v>
      </c>
      <c r="E6" s="121">
        <v>3</v>
      </c>
      <c r="F6" s="121">
        <v>4</v>
      </c>
      <c r="G6" s="122">
        <v>5</v>
      </c>
      <c r="H6" s="123" t="s">
        <v>69</v>
      </c>
    </row>
    <row r="7" spans="1:8" ht="16.5" thickBot="1" x14ac:dyDescent="0.35">
      <c r="A7" s="124"/>
      <c r="B7" s="125"/>
      <c r="C7" s="126">
        <v>30</v>
      </c>
      <c r="D7" s="127">
        <v>30</v>
      </c>
      <c r="E7" s="127">
        <v>30</v>
      </c>
      <c r="F7" s="127">
        <v>30</v>
      </c>
      <c r="G7" s="128">
        <v>30</v>
      </c>
      <c r="H7" s="129" t="s">
        <v>17</v>
      </c>
    </row>
    <row r="8" spans="1:8" ht="15.75" x14ac:dyDescent="0.3">
      <c r="A8" s="130"/>
      <c r="B8" s="131"/>
      <c r="C8" s="132"/>
      <c r="D8" s="133"/>
      <c r="E8" s="133"/>
      <c r="F8" s="133"/>
      <c r="G8" s="134"/>
      <c r="H8" s="135"/>
    </row>
    <row r="9" spans="1:8" ht="15.75" x14ac:dyDescent="0.3">
      <c r="A9" s="130"/>
      <c r="B9" s="136"/>
      <c r="C9" s="137"/>
      <c r="D9" s="138"/>
      <c r="E9" s="138"/>
      <c r="F9" s="138"/>
      <c r="G9" s="139"/>
      <c r="H9" s="140"/>
    </row>
    <row r="10" spans="1:8" x14ac:dyDescent="0.25">
      <c r="A10" s="130">
        <v>100</v>
      </c>
      <c r="B10" s="136" t="s">
        <v>18</v>
      </c>
      <c r="C10" s="141">
        <v>0</v>
      </c>
      <c r="D10" s="142">
        <v>0</v>
      </c>
      <c r="E10" s="142">
        <v>0</v>
      </c>
      <c r="F10" s="142">
        <v>0</v>
      </c>
      <c r="G10" s="143">
        <v>0</v>
      </c>
      <c r="H10" s="144">
        <f>SUM(C10:G10)</f>
        <v>0</v>
      </c>
    </row>
    <row r="11" spans="1:8" x14ac:dyDescent="0.25">
      <c r="A11" s="130"/>
      <c r="B11" s="136"/>
      <c r="C11" s="145">
        <f>$H11*C10</f>
        <v>0</v>
      </c>
      <c r="D11" s="146">
        <f>$H11*D10</f>
        <v>0</v>
      </c>
      <c r="E11" s="146">
        <f t="shared" ref="E11:G11" si="0">$H11*E10</f>
        <v>0</v>
      </c>
      <c r="F11" s="146">
        <f t="shared" si="0"/>
        <v>0</v>
      </c>
      <c r="G11" s="147">
        <f t="shared" si="0"/>
        <v>0</v>
      </c>
      <c r="H11" s="183">
        <v>0</v>
      </c>
    </row>
    <row r="12" spans="1:8" ht="15.75" x14ac:dyDescent="0.3">
      <c r="A12" s="130"/>
      <c r="B12" s="136"/>
      <c r="C12" s="145"/>
      <c r="D12" s="146"/>
      <c r="E12" s="146"/>
      <c r="F12" s="138"/>
      <c r="G12" s="139"/>
      <c r="H12" s="183"/>
    </row>
    <row r="13" spans="1:8" ht="15.75" x14ac:dyDescent="0.3">
      <c r="A13" s="130">
        <v>200</v>
      </c>
      <c r="B13" s="136" t="s">
        <v>24</v>
      </c>
      <c r="C13" s="141">
        <v>0</v>
      </c>
      <c r="D13" s="146"/>
      <c r="E13" s="138"/>
      <c r="F13" s="138"/>
      <c r="G13" s="139"/>
      <c r="H13" s="144">
        <f>SUM(C13:G13)</f>
        <v>0</v>
      </c>
    </row>
    <row r="14" spans="1:8" ht="15.75" x14ac:dyDescent="0.3">
      <c r="A14" s="130"/>
      <c r="B14" s="136"/>
      <c r="C14" s="145">
        <f>$H14*C13</f>
        <v>0</v>
      </c>
      <c r="D14" s="146"/>
      <c r="E14" s="138"/>
      <c r="F14" s="138"/>
      <c r="G14" s="139"/>
      <c r="H14" s="183">
        <v>0</v>
      </c>
    </row>
    <row r="15" spans="1:8" ht="15.75" x14ac:dyDescent="0.3">
      <c r="A15" s="130"/>
      <c r="B15" s="136"/>
      <c r="C15" s="137"/>
      <c r="D15" s="138"/>
      <c r="E15" s="138"/>
      <c r="F15" s="138"/>
      <c r="G15" s="139"/>
      <c r="H15" s="140"/>
    </row>
    <row r="16" spans="1:8" ht="15.75" x14ac:dyDescent="0.3">
      <c r="A16" s="130">
        <v>300</v>
      </c>
      <c r="B16" s="136" t="s">
        <v>26</v>
      </c>
      <c r="C16" s="141">
        <v>0</v>
      </c>
      <c r="D16" s="142">
        <v>0</v>
      </c>
      <c r="E16" s="138"/>
      <c r="F16" s="138"/>
      <c r="G16" s="139"/>
      <c r="H16" s="144">
        <f>SUM(C16:G16)</f>
        <v>0</v>
      </c>
    </row>
    <row r="17" spans="1:8" ht="15.75" x14ac:dyDescent="0.3">
      <c r="A17" s="130"/>
      <c r="B17" s="136"/>
      <c r="C17" s="145">
        <f t="shared" ref="C17" si="1">$H17*C16</f>
        <v>0</v>
      </c>
      <c r="D17" s="146">
        <f>$H17*D16</f>
        <v>0</v>
      </c>
      <c r="E17" s="138"/>
      <c r="F17" s="138"/>
      <c r="G17" s="139"/>
      <c r="H17" s="183">
        <v>0</v>
      </c>
    </row>
    <row r="18" spans="1:8" ht="15.75" x14ac:dyDescent="0.3">
      <c r="A18" s="130"/>
      <c r="B18" s="136"/>
      <c r="C18" s="137"/>
      <c r="D18" s="138"/>
      <c r="E18" s="138"/>
      <c r="F18" s="138"/>
      <c r="G18" s="139"/>
      <c r="H18" s="140"/>
    </row>
    <row r="19" spans="1:8" x14ac:dyDescent="0.25">
      <c r="A19" s="130">
        <v>400</v>
      </c>
      <c r="B19" s="136" t="s">
        <v>34</v>
      </c>
      <c r="C19" s="145"/>
      <c r="D19" s="142">
        <v>0</v>
      </c>
      <c r="E19" s="142">
        <v>0</v>
      </c>
      <c r="F19" s="142">
        <v>0</v>
      </c>
      <c r="G19" s="143">
        <v>0</v>
      </c>
      <c r="H19" s="144">
        <f>SUM(C19:G19)</f>
        <v>0</v>
      </c>
    </row>
    <row r="20" spans="1:8" x14ac:dyDescent="0.25">
      <c r="A20" s="130"/>
      <c r="B20" s="136"/>
      <c r="C20" s="145"/>
      <c r="D20" s="146">
        <f t="shared" ref="D20:G20" si="2">$H20*D19</f>
        <v>0</v>
      </c>
      <c r="E20" s="146">
        <f t="shared" si="2"/>
        <v>0</v>
      </c>
      <c r="F20" s="146">
        <f t="shared" si="2"/>
        <v>0</v>
      </c>
      <c r="G20" s="147">
        <f t="shared" si="2"/>
        <v>0</v>
      </c>
      <c r="H20" s="183">
        <v>0</v>
      </c>
    </row>
    <row r="21" spans="1:8" ht="15.75" x14ac:dyDescent="0.3">
      <c r="A21" s="130"/>
      <c r="B21" s="136"/>
      <c r="C21" s="145"/>
      <c r="D21" s="146"/>
      <c r="E21" s="146"/>
      <c r="F21" s="138"/>
      <c r="G21" s="139"/>
      <c r="H21" s="148"/>
    </row>
    <row r="22" spans="1:8" x14ac:dyDescent="0.25">
      <c r="A22" s="130">
        <v>500</v>
      </c>
      <c r="B22" s="136" t="s">
        <v>62</v>
      </c>
      <c r="C22" s="145"/>
      <c r="D22" s="146"/>
      <c r="E22" s="146"/>
      <c r="F22" s="138"/>
      <c r="G22" s="143">
        <v>0</v>
      </c>
      <c r="H22" s="144">
        <f>SUM(C22:G22)</f>
        <v>0</v>
      </c>
    </row>
    <row r="23" spans="1:8" x14ac:dyDescent="0.25">
      <c r="A23" s="130"/>
      <c r="B23" s="136"/>
      <c r="C23" s="145"/>
      <c r="D23" s="146"/>
      <c r="E23" s="146"/>
      <c r="F23" s="138"/>
      <c r="G23" s="147">
        <f>$H23*G22</f>
        <v>0</v>
      </c>
      <c r="H23" s="183">
        <v>0</v>
      </c>
    </row>
    <row r="24" spans="1:8" ht="16.5" thickBot="1" x14ac:dyDescent="0.35">
      <c r="A24" s="130"/>
      <c r="B24" s="136"/>
      <c r="C24" s="149"/>
      <c r="D24" s="150"/>
      <c r="E24" s="150"/>
      <c r="F24" s="151"/>
      <c r="G24" s="152"/>
      <c r="H24" s="140"/>
    </row>
    <row r="25" spans="1:8" ht="15.75" x14ac:dyDescent="0.3">
      <c r="A25" s="153"/>
      <c r="B25" s="154"/>
      <c r="C25" s="155"/>
      <c r="D25" s="155"/>
      <c r="E25" s="156"/>
      <c r="F25" s="156"/>
      <c r="G25" s="157"/>
      <c r="H25" s="158"/>
    </row>
    <row r="26" spans="1:8" ht="15.75" x14ac:dyDescent="0.3">
      <c r="A26" s="159"/>
      <c r="B26" s="160" t="s">
        <v>70</v>
      </c>
      <c r="C26" s="161">
        <f>SUM(C11+C14+C17+C20+C23)</f>
        <v>0</v>
      </c>
      <c r="D26" s="161">
        <f>SUM(D11+D14+D17+D20+D23)</f>
        <v>0</v>
      </c>
      <c r="E26" s="161">
        <f>SUM(E11+E14+E17+E20+E23)</f>
        <v>0</v>
      </c>
      <c r="F26" s="161">
        <f>SUM(F11+F14+F17+F20+F23)</f>
        <v>0</v>
      </c>
      <c r="G26" s="161">
        <f>SUM(G11+G14+G17+G20+G23)</f>
        <v>0</v>
      </c>
      <c r="H26" s="162">
        <f>H11+H14+H17+H20+H23</f>
        <v>0</v>
      </c>
    </row>
    <row r="27" spans="1:8" ht="15.75" thickBot="1" x14ac:dyDescent="0.3">
      <c r="A27" s="124"/>
      <c r="B27" s="163"/>
      <c r="C27" s="164"/>
      <c r="D27" s="164"/>
      <c r="E27" s="165"/>
      <c r="F27" s="165"/>
      <c r="G27" s="166"/>
      <c r="H27" s="167"/>
    </row>
    <row r="28" spans="1:8" ht="15.75" x14ac:dyDescent="0.3">
      <c r="A28" s="168"/>
      <c r="B28" s="169"/>
      <c r="C28" s="170"/>
      <c r="D28" s="170"/>
      <c r="E28" s="171"/>
      <c r="F28" s="172"/>
      <c r="G28" s="173"/>
      <c r="H28" s="174"/>
    </row>
    <row r="29" spans="1:8" ht="15.75" x14ac:dyDescent="0.3">
      <c r="A29" s="175"/>
      <c r="B29" s="160" t="s">
        <v>71</v>
      </c>
      <c r="C29" s="176" t="e">
        <f t="shared" ref="C29:H29" si="3">C26/$H26</f>
        <v>#DIV/0!</v>
      </c>
      <c r="D29" s="176" t="e">
        <f t="shared" si="3"/>
        <v>#DIV/0!</v>
      </c>
      <c r="E29" s="176" t="e">
        <f t="shared" si="3"/>
        <v>#DIV/0!</v>
      </c>
      <c r="F29" s="176" t="e">
        <f t="shared" si="3"/>
        <v>#DIV/0!</v>
      </c>
      <c r="G29" s="176" t="e">
        <f t="shared" si="3"/>
        <v>#DIV/0!</v>
      </c>
      <c r="H29" s="177" t="e">
        <f t="shared" si="3"/>
        <v>#DIV/0!</v>
      </c>
    </row>
    <row r="30" spans="1:8" ht="16.5" thickBot="1" x14ac:dyDescent="0.35">
      <c r="A30" s="178"/>
      <c r="B30" s="179"/>
      <c r="C30" s="180"/>
      <c r="D30" s="180"/>
      <c r="E30" s="180"/>
      <c r="F30" s="180"/>
      <c r="G30" s="181"/>
      <c r="H30" s="182"/>
    </row>
  </sheetData>
  <mergeCells count="3">
    <mergeCell ref="B1:E1"/>
    <mergeCell ref="B2:F2"/>
    <mergeCell ref="B3:E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guilherme_6323 teixeira de almeida</dc:creator>
  <cp:lastModifiedBy>guilherme_6323 teixeira de almeida</cp:lastModifiedBy>
  <dcterms:created xsi:type="dcterms:W3CDTF">2022-10-20T19:29:43Z</dcterms:created>
  <dcterms:modified xsi:type="dcterms:W3CDTF">2022-10-20T19:39:00Z</dcterms:modified>
</cp:coreProperties>
</file>